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8_{ACD54F13-31D7-4CA9-8215-35ECE264327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I3" i="1" l="1"/>
  <c r="I7" i="1" s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E15" i="1"/>
  <c r="H14" i="1"/>
  <c r="G14" i="1"/>
  <c r="E14" i="1"/>
  <c r="H31" i="1" l="1"/>
  <c r="M11" i="1" l="1"/>
  <c r="M12" i="1" l="1"/>
  <c r="D11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L10" i="1" s="1"/>
  <c r="L12" i="1" s="1"/>
  <c r="H13" i="1"/>
  <c r="G13" i="1"/>
  <c r="E13" i="1"/>
  <c r="I11" i="1"/>
  <c r="Q18" i="2" l="1"/>
  <c r="H53" i="2"/>
  <c r="E11" i="1"/>
  <c r="G11" i="1"/>
  <c r="G7" i="1" s="1"/>
  <c r="H11" i="1" l="1"/>
</calcChain>
</file>

<file path=xl/sharedStrings.xml><?xml version="1.0" encoding="utf-8"?>
<sst xmlns="http://schemas.openxmlformats.org/spreadsheetml/2006/main" count="345" uniqueCount="85">
  <si>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</si>
  <si>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</si>
  <si>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</si>
  <si>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</si>
  <si>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</si>
  <si>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</si>
  <si>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</si>
  <si>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</si>
  <si>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</si>
  <si>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</si>
  <si>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</si>
  <si>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</si>
  <si>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</si>
  <si>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</si>
  <si>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</si>
  <si>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</si>
  <si>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</si>
  <si>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</si>
  <si>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</si>
  <si>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</si>
  <si>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</si>
  <si>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</si>
  <si>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</si>
  <si>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</si>
  <si>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</si>
  <si>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</si>
  <si>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</si>
  <si>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</si>
  <si>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</si>
  <si>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</si>
  <si>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</si>
  <si>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</si>
  <si>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</si>
  <si>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</si>
  <si>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</si>
  <si>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</si>
  <si>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</si>
  <si>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</si>
  <si>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</si>
  <si>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</si>
  <si>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</si>
  <si>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</si>
  <si>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</si>
  <si>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</si>
  <si>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</si>
  <si>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</si>
  <si>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</si>
  <si>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</si>
  <si>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</si>
  <si>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</si>
  <si>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</si>
  <si>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</si>
  <si>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</si>
  <si>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</si>
  <si>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</si>
  <si>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</si>
  <si>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FY'22</t>
  </si>
  <si>
    <t>INFO TECH/ARTS</t>
  </si>
  <si>
    <t>INSURANCE/DFCM MNGT</t>
  </si>
  <si>
    <t>HEF USU</t>
  </si>
  <si>
    <t>3000-300-3401-FWA-23005770</t>
  </si>
  <si>
    <t>00000</t>
  </si>
  <si>
    <t>MHTN ARCHITECTS INC - DESIGN</t>
  </si>
  <si>
    <t>N/A</t>
  </si>
  <si>
    <t>2270567</t>
  </si>
  <si>
    <t>MHTN ARCHITECTS GAX FC202205114915</t>
  </si>
  <si>
    <t xml:space="preserve">IET USU ESTIMATED REVEUE </t>
  </si>
  <si>
    <t>DF</t>
  </si>
  <si>
    <t>RE 22C3*315     BILL $55,140.00</t>
  </si>
  <si>
    <t>USU HUNTSMAN EXPERIENTIAL LEARNING CENTER</t>
  </si>
  <si>
    <t>MHTN ARCHI GAX FC202206145850</t>
  </si>
  <si>
    <t>13/22</t>
  </si>
  <si>
    <t>MHTN ARCHI GAX 22C8*043</t>
  </si>
  <si>
    <t>NP</t>
  </si>
  <si>
    <t>RE 22C3*351     BILL $93,738.00</t>
  </si>
  <si>
    <t>CR 22M5*078     RE 22C3*315</t>
  </si>
  <si>
    <t>RE 22C3*386     BILL $8,271.00</t>
  </si>
  <si>
    <t>FY'23</t>
  </si>
  <si>
    <t>CR 23M5*011     RE 22C3*386</t>
  </si>
  <si>
    <t>CR 23M5*011     RE 22C3*351</t>
  </si>
  <si>
    <t>MHTN ARCHI GAX FC202208187223</t>
  </si>
  <si>
    <t xml:space="preserve">IDT DECREASE USU EST REV TO CLOSE PROJECT </t>
  </si>
  <si>
    <t>PROJECT CLOSED</t>
  </si>
  <si>
    <t>CR 23M5*039     RE 23C3*028</t>
  </si>
  <si>
    <t>RE 23C3*28     BILL $8,271.00 TO CLOSE PROJ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</si>
</sst>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00FF0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4" fontId="5" fillId="0" borderId="0" xfId="5" applyFont="1" applyBorder="1" applyProtection="1">
      <protection locked="0"/>
    </xf>
    <xf numFmtId="43" fontId="5" fillId="0" borderId="0" xfId="2" quotePrefix="1" applyFont="1" applyBorder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30" sqref="C30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/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59</v>
      </c>
      <c r="H3" s="5" t="s">
        <v>48</v>
      </c>
      <c r="I3" s="87">
        <f>205000-165420</f>
        <v>39580</v>
      </c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4" t="s">
        <v>61</v>
      </c>
      <c r="H4" s="5" t="s">
        <v>57</v>
      </c>
      <c r="I4" s="87"/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69</v>
      </c>
      <c r="H5" s="5" t="s">
        <v>58</v>
      </c>
      <c r="I5" s="87"/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23005770</v>
      </c>
      <c r="E6" s="5" t="s">
        <v>55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60</v>
      </c>
      <c r="G7" s="114">
        <f>+G11-F11</f>
        <v>0</v>
      </c>
      <c r="H7" s="5" t="s">
        <v>49</v>
      </c>
      <c r="I7" s="90">
        <f>SUM(I3:I6)</f>
        <v>39580</v>
      </c>
      <c r="J7" s="91"/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>
        <f>F11</f>
        <v>165420</v>
      </c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SUM(D14:D241)</f>
        <v>165420</v>
      </c>
      <c r="E11" s="13">
        <f>SUM(E14:E241)-F11</f>
        <v>0</v>
      </c>
      <c r="F11" s="13">
        <f>SUM(F14:F241)</f>
        <v>165420</v>
      </c>
      <c r="G11" s="13">
        <f>SUM(G14:G241)</f>
        <v>165420</v>
      </c>
      <c r="H11" s="13">
        <f>+D11-G11</f>
        <v>0</v>
      </c>
      <c r="I11" s="13">
        <f>SUM(I14:I241)</f>
        <v>165420</v>
      </c>
      <c r="J11" s="76"/>
      <c r="K11" s="77"/>
      <c r="L11" s="98">
        <f>SUM(L13:L500)</f>
        <v>165420</v>
      </c>
      <c r="M11" s="98">
        <f>SUM(M13:M241)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-165420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56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44690</v>
      </c>
      <c r="B15" s="8" t="s">
        <v>62</v>
      </c>
      <c r="C15" s="116" t="s">
        <v>63</v>
      </c>
      <c r="D15" s="10"/>
      <c r="E15" s="10">
        <f t="shared" si="2"/>
        <v>0</v>
      </c>
      <c r="F15" s="10"/>
      <c r="G15" s="10">
        <v>165420</v>
      </c>
      <c r="H15" s="10">
        <f t="shared" si="4"/>
        <v>0</v>
      </c>
      <c r="I15" s="10"/>
      <c r="J15" s="50" t="s">
        <v>64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44692</v>
      </c>
      <c r="B16" s="8" t="s">
        <v>65</v>
      </c>
      <c r="C16" s="116" t="s">
        <v>67</v>
      </c>
      <c r="D16" s="10"/>
      <c r="E16" s="10">
        <f t="shared" si="2"/>
        <v>0</v>
      </c>
      <c r="F16" s="10">
        <v>55140</v>
      </c>
      <c r="G16" s="10">
        <f t="shared" si="3"/>
        <v>0</v>
      </c>
      <c r="H16" s="10">
        <f t="shared" si="4"/>
        <v>0</v>
      </c>
      <c r="I16" s="10"/>
      <c r="J16" s="50" t="s">
        <v>64</v>
      </c>
      <c r="K16" s="11">
        <v>6864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44682</v>
      </c>
      <c r="B17" s="8" t="s">
        <v>66</v>
      </c>
      <c r="C17" s="116" t="s">
        <v>67</v>
      </c>
      <c r="D17" s="10">
        <v>205000</v>
      </c>
      <c r="E17" s="10">
        <f t="shared" si="2"/>
        <v>205000</v>
      </c>
      <c r="F17" s="10"/>
      <c r="G17" s="10">
        <f t="shared" si="3"/>
        <v>0</v>
      </c>
      <c r="H17" s="10">
        <f t="shared" si="4"/>
        <v>205000</v>
      </c>
      <c r="I17" s="10"/>
      <c r="J17" s="50"/>
      <c r="K17" s="11">
        <v>4761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44726</v>
      </c>
      <c r="B18" s="115" t="s">
        <v>68</v>
      </c>
      <c r="C18" s="116" t="s">
        <v>63</v>
      </c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50"/>
      <c r="K18" s="11"/>
      <c r="L18" s="10">
        <v>55140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44726</v>
      </c>
      <c r="B19" s="8" t="s">
        <v>70</v>
      </c>
      <c r="C19" s="116" t="s">
        <v>73</v>
      </c>
      <c r="D19" s="10"/>
      <c r="E19" s="10">
        <f t="shared" si="2"/>
        <v>0</v>
      </c>
      <c r="F19" s="10">
        <v>93738</v>
      </c>
      <c r="G19" s="10">
        <f t="shared" si="3"/>
        <v>0</v>
      </c>
      <c r="H19" s="10">
        <f t="shared" si="4"/>
        <v>0</v>
      </c>
      <c r="I19" s="10"/>
      <c r="J19" s="50" t="s">
        <v>64</v>
      </c>
      <c r="K19" s="11">
        <v>6864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 t="s">
        <v>71</v>
      </c>
      <c r="B20" s="103" t="s">
        <v>74</v>
      </c>
      <c r="C20" s="116" t="s">
        <v>63</v>
      </c>
      <c r="D20" s="10"/>
      <c r="E20" s="10">
        <f t="shared" si="2"/>
        <v>0</v>
      </c>
      <c r="F20" s="10"/>
      <c r="G20" s="10">
        <f t="shared" si="3"/>
        <v>0</v>
      </c>
      <c r="H20" s="10">
        <f t="shared" si="4"/>
        <v>0</v>
      </c>
      <c r="I20" s="10"/>
      <c r="J20" s="50"/>
      <c r="K20" s="11"/>
      <c r="L20" s="10">
        <v>93738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44742</v>
      </c>
      <c r="B21" s="8" t="s">
        <v>72</v>
      </c>
      <c r="C21" s="116" t="s">
        <v>73</v>
      </c>
      <c r="D21" s="10"/>
      <c r="E21" s="10">
        <f t="shared" si="2"/>
        <v>0</v>
      </c>
      <c r="F21" s="10">
        <v>8271</v>
      </c>
      <c r="G21" s="10">
        <f t="shared" si="3"/>
        <v>0</v>
      </c>
      <c r="H21" s="10">
        <f t="shared" si="4"/>
        <v>0</v>
      </c>
      <c r="I21" s="10"/>
      <c r="J21" s="50" t="s">
        <v>64</v>
      </c>
      <c r="K21" s="11">
        <v>6864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44742</v>
      </c>
      <c r="B22" s="103" t="s">
        <v>75</v>
      </c>
      <c r="C22" s="116" t="s">
        <v>63</v>
      </c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>
        <v>55140</v>
      </c>
      <c r="J22" s="50"/>
      <c r="K22" s="11">
        <v>4760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71</v>
      </c>
      <c r="B23" s="103" t="s">
        <v>76</v>
      </c>
      <c r="C23" s="116" t="s">
        <v>63</v>
      </c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>
        <v>8271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113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/>
      <c r="B25" s="8"/>
      <c r="C25" s="113"/>
      <c r="D25" s="10"/>
      <c r="E25" s="10">
        <f t="shared" si="2"/>
        <v>0</v>
      </c>
      <c r="F25" s="10"/>
      <c r="G25" s="10">
        <f t="shared" si="3"/>
        <v>0</v>
      </c>
      <c r="H25" s="10">
        <f t="shared" si="4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6" t="s">
        <v>77</v>
      </c>
      <c r="B26" s="8"/>
      <c r="C26" s="113"/>
      <c r="D26" s="10"/>
      <c r="E26" s="10">
        <f t="shared" si="2"/>
        <v>0</v>
      </c>
      <c r="F26" s="10"/>
      <c r="G26" s="10">
        <f t="shared" si="3"/>
        <v>0</v>
      </c>
      <c r="H26" s="10">
        <f t="shared" si="4"/>
        <v>0</v>
      </c>
      <c r="I26" s="10"/>
      <c r="J26" s="50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44777</v>
      </c>
      <c r="B27" s="103" t="s">
        <v>78</v>
      </c>
      <c r="C27" s="113" t="s">
        <v>63</v>
      </c>
      <c r="D27" s="10"/>
      <c r="E27" s="10">
        <f t="shared" si="2"/>
        <v>0</v>
      </c>
      <c r="F27" s="10"/>
      <c r="G27" s="10">
        <f t="shared" si="3"/>
        <v>0</v>
      </c>
      <c r="H27" s="10">
        <f t="shared" si="4"/>
        <v>0</v>
      </c>
      <c r="I27" s="10">
        <v>8271</v>
      </c>
      <c r="J27" s="50"/>
      <c r="K27" s="11">
        <v>4760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44777</v>
      </c>
      <c r="B28" s="102" t="s">
        <v>79</v>
      </c>
      <c r="C28" s="113" t="s">
        <v>63</v>
      </c>
      <c r="D28" s="10"/>
      <c r="E28" s="10">
        <f t="shared" si="2"/>
        <v>0</v>
      </c>
      <c r="F28" s="10"/>
      <c r="G28" s="10">
        <f t="shared" si="3"/>
        <v>0</v>
      </c>
      <c r="H28" s="10">
        <f t="shared" si="4"/>
        <v>0</v>
      </c>
      <c r="I28" s="10">
        <v>93738</v>
      </c>
      <c r="J28" s="50"/>
      <c r="K28" s="11">
        <v>4760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44791</v>
      </c>
      <c r="B29" s="8" t="s">
        <v>80</v>
      </c>
      <c r="C29" s="113" t="s">
        <v>67</v>
      </c>
      <c r="D29" s="10"/>
      <c r="E29" s="10">
        <f t="shared" si="2"/>
        <v>0</v>
      </c>
      <c r="F29" s="10">
        <v>8271</v>
      </c>
      <c r="G29" s="10">
        <f t="shared" si="3"/>
        <v>0</v>
      </c>
      <c r="H29" s="10">
        <f t="shared" si="4"/>
        <v>0</v>
      </c>
      <c r="I29" s="10"/>
      <c r="J29" s="50" t="s">
        <v>64</v>
      </c>
      <c r="K29" s="11">
        <v>6864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44805</v>
      </c>
      <c r="B30" s="8" t="s">
        <v>81</v>
      </c>
      <c r="C30" s="113" t="s">
        <v>67</v>
      </c>
      <c r="D30" s="10">
        <v>-39580</v>
      </c>
      <c r="E30" s="10">
        <f t="shared" si="2"/>
        <v>-39580</v>
      </c>
      <c r="F30" s="10"/>
      <c r="G30" s="10">
        <f t="shared" si="3"/>
        <v>0</v>
      </c>
      <c r="H30" s="10">
        <f t="shared" si="4"/>
        <v>-39580</v>
      </c>
      <c r="I30" s="10"/>
      <c r="J30" s="50"/>
      <c r="K30" s="11">
        <v>4761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44819</v>
      </c>
      <c r="B31" s="103" t="s">
        <v>84</v>
      </c>
      <c r="C31" s="113" t="s">
        <v>63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>
        <v>8271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44855</v>
      </c>
      <c r="B32" s="103" t="s">
        <v>83</v>
      </c>
      <c r="C32" s="113" t="s">
        <v>63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>
        <v>8271</v>
      </c>
      <c r="J32" s="50"/>
      <c r="K32" s="11">
        <v>4760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117" t="s">
        <v>82</v>
      </c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>
        <v>0</v>
      </c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>
        <v>0</v>
      </c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23005770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2024-10-17T17:49:06Z</dcterms:modified>
</cp:coreProperties>
</file>