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8_{43990213-0500-47A0-A363-8CE80D5FF03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G17" i="1"/>
  <c r="E17" i="1"/>
  <c r="H15" i="1"/>
  <c r="H16" i="1"/>
  <c r="H18" i="1"/>
  <c r="H19" i="1"/>
  <c r="H20" i="1"/>
  <c r="G15" i="1"/>
  <c r="G16" i="1"/>
  <c r="G18" i="1"/>
  <c r="G19" i="1"/>
  <c r="G20" i="1"/>
  <c r="G21" i="1"/>
  <c r="G22" i="1"/>
  <c r="E15" i="1"/>
  <c r="E16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<sst xmlns="http://schemas.openxmlformats.org/spreadsheetml/2006/main" count="340" uniqueCount="78">
  <si>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</si>
  <si>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</si>
  <si>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</si>
  <si>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</si>
  <si>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</si>
  <si>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</si>
  <si>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</si>
  <si>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</si>
  <si>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</si>
  <si>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</si>
  <si>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</si>
  <si>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</si>
  <si>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</si>
  <si>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</si>
  <si>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</si>
  <si>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</si>
  <si>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</si>
  <si>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</si>
  <si>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</si>
  <si>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</si>
  <si>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</si>
  <si>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</si>
  <si>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</si>
  <si>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</si>
  <si>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</si>
  <si>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</si>
  <si>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</si>
  <si>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</si>
  <si>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</si>
  <si>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</si>
  <si>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</si>
  <si>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</si>
  <si>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</si>
  <si>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</si>
  <si>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</si>
  <si>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</si>
  <si>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</si>
  <si>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</si>
  <si>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</si>
  <si>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</si>
  <si>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</si>
  <si>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</si>
  <si>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</si>
  <si>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</si>
  <si>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</si>
  <si>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</si>
  <si>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</si>
  <si>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</si>
  <si>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</si>
  <si>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</si>
  <si>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</si>
  <si>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</si>
  <si>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</si>
  <si>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</si>
  <si>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</si>
  <si>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</si>
  <si>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</si>
  <si>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</si>
  <si>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</si>
  <si>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00000</t>
  </si>
  <si>
    <t>USU CAMPUS-WIDE HEALTH, LIFE SAFETY, CODE COMPLIANCE &amp; ASBESTOS ABATEMENT - DELEGATED</t>
  </si>
  <si>
    <t>3000-300-3347-FXAAA-24308770</t>
  </si>
  <si>
    <t>FY'24</t>
  </si>
  <si>
    <t>USU DELEGATED CAPITAL REIMB GX 24C5*006</t>
  </si>
  <si>
    <t>DF</t>
  </si>
  <si>
    <t>USU DELEGATED CAPITAL REIMB GX 24C5*094</t>
  </si>
  <si>
    <t>USU DELEG CAPITAL REIMB GAX 24C5*117</t>
  </si>
  <si>
    <t>USU DELEG CAPITAL REIMB GAX 24C5*151</t>
  </si>
  <si>
    <t>TRNSF FY24 CAP IMP FUNDS TO 24308770 FROM 24376300  HB006 ITEM 72</t>
  </si>
  <si>
    <t>USU DELEG CAPITAL REIMB GAX 24C5*218</t>
  </si>
  <si>
    <t>USU DELEG CAPITAL REIMB GAX 24C5*267</t>
  </si>
  <si>
    <t>USU DELEG CAPITAL REIMB GAX 24C5*301</t>
  </si>
  <si>
    <t>USU DELEG CAPITAL REIMB GAX 24C5*302</t>
  </si>
  <si>
    <t>13/24</t>
  </si>
  <si>
    <t>USU DELEG CAPITAL REIMB GAX 24C5*312</t>
  </si>
  <si>
    <t>USU DELEG CAPITAL REIMB GAX 24C5*313</t>
  </si>
  <si>
    <t>FY'25</t>
  </si>
  <si>
    <t>USU DELEG CAPITAL REIMB GAX 25C5*023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</si>
</sst>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5" activePane="bottomLeft" state="frozen"/>
      <selection pane="bottomLeft" activeCell="A30" sqref="A30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3" t="s">
        <v>59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60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24308770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61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150000</v>
      </c>
      <c r="E11" s="12">
        <f>SUM(E14:E500)-F11</f>
        <v>18066.399999999994</v>
      </c>
      <c r="F11" s="12">
        <f>SUM(F14:F500)</f>
        <v>131933.6</v>
      </c>
      <c r="G11" s="12">
        <f>SUM(G14:G500)</f>
        <v>131933.6</v>
      </c>
      <c r="H11" s="12">
        <f>+D11-G11</f>
        <v>18066.399999999994</v>
      </c>
      <c r="I11" s="12">
        <f>SUM(I14:I500)</f>
        <v>0</v>
      </c>
      <c r="J11" s="83"/>
      <c r="K11" s="84"/>
      <c r="L11" s="105"/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62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45161</v>
      </c>
      <c r="B15" s="7" t="s">
        <v>63</v>
      </c>
      <c r="C15" s="108" t="s">
        <v>64</v>
      </c>
      <c r="D15" s="9"/>
      <c r="E15" s="9">
        <f t="shared" si="2"/>
        <v>0</v>
      </c>
      <c r="F15" s="9">
        <v>11685</v>
      </c>
      <c r="G15" s="9">
        <f t="shared" si="0"/>
        <v>11685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45246</v>
      </c>
      <c r="B16" s="7" t="s">
        <v>65</v>
      </c>
      <c r="C16" s="108" t="s">
        <v>64</v>
      </c>
      <c r="D16" s="9"/>
      <c r="E16" s="9">
        <f t="shared" si="2"/>
        <v>0</v>
      </c>
      <c r="F16" s="9">
        <v>318.5</v>
      </c>
      <c r="G16" s="9">
        <f t="shared" si="0"/>
        <v>318.5</v>
      </c>
      <c r="H16" s="9">
        <f t="shared" si="3"/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45260</v>
      </c>
      <c r="B17" s="7" t="s">
        <v>66</v>
      </c>
      <c r="C17" s="108" t="s">
        <v>64</v>
      </c>
      <c r="D17" s="9"/>
      <c r="E17" s="9">
        <f t="shared" si="2"/>
        <v>0</v>
      </c>
      <c r="F17" s="9">
        <v>12658</v>
      </c>
      <c r="G17" s="9">
        <f t="shared" si="0"/>
        <v>12658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45294</v>
      </c>
      <c r="B18" s="7" t="s">
        <v>67</v>
      </c>
      <c r="C18" s="108" t="s">
        <v>64</v>
      </c>
      <c r="D18" s="9"/>
      <c r="E18" s="9">
        <f t="shared" si="2"/>
        <v>0</v>
      </c>
      <c r="F18" s="9">
        <v>2464</v>
      </c>
      <c r="G18" s="9">
        <f t="shared" si="0"/>
        <v>2464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45327</v>
      </c>
      <c r="B19" s="114" t="s">
        <v>68</v>
      </c>
      <c r="C19" s="52" t="s">
        <v>64</v>
      </c>
      <c r="D19" s="9">
        <v>150000</v>
      </c>
      <c r="E19" s="9">
        <f t="shared" si="2"/>
        <v>150000</v>
      </c>
      <c r="F19" s="9"/>
      <c r="G19" s="9">
        <f t="shared" si="0"/>
        <v>0</v>
      </c>
      <c r="H19" s="9">
        <f t="shared" si="3"/>
        <v>150000</v>
      </c>
      <c r="I19" s="9"/>
      <c r="J19" s="49"/>
      <c r="K19" s="10">
        <v>4667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45357</v>
      </c>
      <c r="B20" s="7" t="s">
        <v>69</v>
      </c>
      <c r="C20" s="52" t="s">
        <v>64</v>
      </c>
      <c r="D20" s="9"/>
      <c r="E20" s="9">
        <f t="shared" si="2"/>
        <v>0</v>
      </c>
      <c r="F20" s="9">
        <v>11243</v>
      </c>
      <c r="G20" s="9">
        <f t="shared" si="0"/>
        <v>11243</v>
      </c>
      <c r="H20" s="9">
        <f t="shared" si="3"/>
        <v>0</v>
      </c>
      <c r="I20" s="9"/>
      <c r="J20" s="49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45406</v>
      </c>
      <c r="B21" s="7" t="s">
        <v>70</v>
      </c>
      <c r="C21" s="52" t="s">
        <v>64</v>
      </c>
      <c r="D21" s="9"/>
      <c r="E21" s="9">
        <f t="shared" si="2"/>
        <v>0</v>
      </c>
      <c r="F21" s="9">
        <v>1087.7</v>
      </c>
      <c r="G21" s="9">
        <f t="shared" si="0"/>
        <v>1087.7</v>
      </c>
      <c r="H21" s="9">
        <f t="shared" ref="H21:H31" si="4">+D21</f>
        <v>0</v>
      </c>
      <c r="I21" s="9"/>
      <c r="J21" s="49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45463</v>
      </c>
      <c r="B22" s="7" t="s">
        <v>71</v>
      </c>
      <c r="C22" s="52" t="s">
        <v>52</v>
      </c>
      <c r="D22" s="9"/>
      <c r="E22" s="9">
        <f t="shared" si="2"/>
        <v>0</v>
      </c>
      <c r="F22" s="9">
        <v>78</v>
      </c>
      <c r="G22" s="9">
        <f t="shared" si="0"/>
        <v>78</v>
      </c>
      <c r="H22" s="9">
        <f t="shared" si="4"/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 t="s">
        <v>73</v>
      </c>
      <c r="B23" s="7" t="s">
        <v>72</v>
      </c>
      <c r="C23" s="52" t="s">
        <v>52</v>
      </c>
      <c r="D23" s="8"/>
      <c r="E23" s="9">
        <f t="shared" si="2"/>
        <v>0</v>
      </c>
      <c r="F23" s="9">
        <v>33006</v>
      </c>
      <c r="G23" s="9">
        <f t="shared" ref="G23:G34" si="5">IF(J23&gt;0,0,F23)</f>
        <v>33006</v>
      </c>
      <c r="H23" s="9">
        <f t="shared" si="4"/>
        <v>0</v>
      </c>
      <c r="I23" s="9"/>
      <c r="J23" s="49"/>
      <c r="K23" s="10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 t="s">
        <v>73</v>
      </c>
      <c r="B24" s="7" t="s">
        <v>74</v>
      </c>
      <c r="C24" s="52" t="s">
        <v>52</v>
      </c>
      <c r="D24" s="9"/>
      <c r="E24" s="9">
        <f t="shared" ref="E24:E38" si="6">+D24</f>
        <v>0</v>
      </c>
      <c r="F24" s="9">
        <v>7136</v>
      </c>
      <c r="G24" s="9">
        <f t="shared" si="5"/>
        <v>7136</v>
      </c>
      <c r="H24" s="9">
        <f t="shared" si="4"/>
        <v>0</v>
      </c>
      <c r="I24" s="9"/>
      <c r="J24" s="49"/>
      <c r="K24" s="10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 t="s">
        <v>73</v>
      </c>
      <c r="B25" s="7" t="s">
        <v>75</v>
      </c>
      <c r="C25" s="52" t="s">
        <v>52</v>
      </c>
      <c r="D25" s="9"/>
      <c r="E25" s="9">
        <f t="shared" si="6"/>
        <v>0</v>
      </c>
      <c r="F25" s="9">
        <v>33882.400000000001</v>
      </c>
      <c r="G25" s="9">
        <f t="shared" si="5"/>
        <v>33882.400000000001</v>
      </c>
      <c r="H25" s="9">
        <f t="shared" si="4"/>
        <v>0</v>
      </c>
      <c r="I25" s="9"/>
      <c r="J25" s="49"/>
      <c r="K25" s="10">
        <v>7019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45" t="s">
        <v>76</v>
      </c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45540</v>
      </c>
      <c r="B29" s="7" t="s">
        <v>77</v>
      </c>
      <c r="C29" s="52" t="s">
        <v>52</v>
      </c>
      <c r="D29" s="9"/>
      <c r="E29" s="9">
        <f t="shared" si="6"/>
        <v>0</v>
      </c>
      <c r="F29" s="9">
        <v>18375</v>
      </c>
      <c r="G29" s="9">
        <f t="shared" si="5"/>
        <v>18375</v>
      </c>
      <c r="H29" s="9">
        <f t="shared" si="4"/>
        <v>0</v>
      </c>
      <c r="I29" s="9"/>
      <c r="J29" s="49"/>
      <c r="K29" s="10">
        <v>7019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24308770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2024-10-17T18:13:54Z</dcterms:modified>
</cp:coreProperties>
</file>