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D011C80D-9AED-4B69-B847-D8B65C3B7808}" xr6:coauthVersionLast="47" xr6:coauthVersionMax="47" xr10:uidLastSave="{00000000-0000-0000-0000-000000000000}"/>
  <bookViews>
    <workbookView xWindow="2175" yWindow="1815" windowWidth="21600" windowHeight="1264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M11" i="1"/>
  <c r="I11" i="1"/>
  <c r="F11" i="1"/>
  <c r="G7" i="1" s="1"/>
  <c r="D11" i="1"/>
  <c r="L10" i="1" l="1"/>
  <c r="L12" i="1" s="1"/>
  <c r="H15" i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E11" i="1"/>
  <c r="H53" i="2"/>
  <c r="Q18" i="2"/>
  <c r="H11" i="1" l="1"/>
</calcChain>
</file>

<file path=xl/sharedStrings.xml><?xml version="1.0" encoding="utf-8"?>
<sst xmlns="http://schemas.openxmlformats.org/spreadsheetml/2006/main" count="324" uniqueCount="65">
  <si>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</si>
  <si>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</si>
  <si>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</si>
  <si>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</si>
  <si>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</si>
  <si>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</si>
  <si>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</si>
  <si>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</si>
  <si>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</si>
  <si>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</si>
  <si>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</si>
  <si>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</si>
  <si>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</si>
  <si>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</si>
  <si>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</si>
  <si>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</si>
  <si>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</si>
  <si>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</si>
  <si>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</si>
  <si>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</si>
  <si>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</si>
  <si>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</si>
  <si>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</si>
  <si>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</si>
  <si>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</si>
  <si>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</si>
  <si>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</si>
  <si>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</si>
  <si>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</si>
  <si>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</si>
  <si>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</si>
  <si>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</si>
  <si>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</si>
  <si>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</si>
  <si>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</si>
  <si>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</si>
  <si>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</si>
  <si>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</si>
  <si>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</si>
  <si>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</si>
  <si>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</si>
  <si>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</si>
  <si>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</si>
  <si>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</si>
  <si>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</si>
  <si>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</si>
  <si>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</si>
  <si>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</si>
  <si>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</si>
  <si>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</si>
  <si>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</si>
  <si>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</si>
  <si>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</si>
  <si>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</si>
  <si>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</si>
  <si>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</si>
  <si>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</si>
  <si>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</si>
  <si>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</si>
  <si>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USU PUBLIC SAFETY COMMUNICATION UPGRADE DELEGATED</t>
  </si>
  <si>
    <t>3000-300-3348-FXAAA-25354770</t>
  </si>
  <si>
    <t>06101</t>
  </si>
  <si>
    <t>FY'25</t>
  </si>
  <si>
    <t>USU DELEG CAPITAL REIMB GAX 25C5*069</t>
  </si>
  <si>
    <t>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</si>
</sst>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C16" sqref="C1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5" t="s">
        <v>61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59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25354770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60</v>
      </c>
      <c r="G7" s="113">
        <f>+G11-F11</f>
        <v>-282775.7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282775.7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SUM(D15:D1001)</f>
        <v>0</v>
      </c>
      <c r="E11" s="13">
        <f>SUM(E15:E1001)-F11</f>
        <v>-282775.7</v>
      </c>
      <c r="F11" s="13">
        <f>SUM(F15:F1001)</f>
        <v>282775.7</v>
      </c>
      <c r="G11" s="13">
        <f>SUM(G15:G1001)</f>
        <v>0</v>
      </c>
      <c r="H11" s="13">
        <f>+D11-G11</f>
        <v>0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282775.7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114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/>
      <c r="B14" s="114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6" t="s">
        <v>62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45621</v>
      </c>
      <c r="B16" s="7" t="s">
        <v>63</v>
      </c>
      <c r="C16" s="109" t="s">
        <v>64</v>
      </c>
      <c r="D16" s="9"/>
      <c r="E16" s="9">
        <f t="shared" si="2"/>
        <v>0</v>
      </c>
      <c r="F16" s="9">
        <v>282775.7</v>
      </c>
      <c r="G16" s="9"/>
      <c r="H16" s="9">
        <f t="shared" ref="H16:H71" si="3">+D16</f>
        <v>0</v>
      </c>
      <c r="I16" s="9"/>
      <c r="J16" s="50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/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7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3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ref="E72:E87" si="4">+D72</f>
        <v>0</v>
      </c>
      <c r="F72" s="9"/>
      <c r="G72" s="9">
        <f t="shared" ref="G72:G83" si="5">IF(J72&gt;0,0,F72)</f>
        <v>0</v>
      </c>
      <c r="H72" s="9">
        <f t="shared" ref="H72:H83" si="6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si="5"/>
        <v>0</v>
      </c>
      <c r="H83" s="9">
        <f t="shared" si="6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ref="G84:G99" si="7">IF(J84&gt;0,0,F84)</f>
        <v>0</v>
      </c>
      <c r="H84" s="9">
        <f t="shared" ref="H84:H99" si="8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si="4"/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ref="E88:E103" si="9">+D88</f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si="7"/>
        <v>0</v>
      </c>
      <c r="H99" s="9">
        <f t="shared" si="8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ref="G100:G115" si="10">IF(J100&gt;0,0,F100)</f>
        <v>0</v>
      </c>
      <c r="H100" s="9">
        <f t="shared" ref="H100:H115" si="11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si="9"/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ref="E104:E119" si="12">+D104</f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si="10"/>
        <v>0</v>
      </c>
      <c r="H115" s="9">
        <f t="shared" si="11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ref="G116:G131" si="13">IF(J116&gt;0,0,F116)</f>
        <v>0</v>
      </c>
      <c r="H116" s="9">
        <f t="shared" ref="H116:H131" si="14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si="12"/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ref="E120:E135" si="15">+D120</f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si="13"/>
        <v>0</v>
      </c>
      <c r="H131" s="9">
        <f t="shared" si="14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ref="G132:G147" si="16">IF(J132&gt;0,0,F132)</f>
        <v>0</v>
      </c>
      <c r="H132" s="9">
        <f t="shared" ref="H132:H147" si="17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si="15"/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ref="E136:E151" si="18">+D136</f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si="16"/>
        <v>0</v>
      </c>
      <c r="H147" s="9">
        <f t="shared" si="17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ref="G148:G163" si="19">IF(J148&gt;0,0,F148)</f>
        <v>0</v>
      </c>
      <c r="H148" s="9">
        <f t="shared" ref="H148:H163" si="20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si="18"/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ref="E152:E167" si="21">+D152</f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si="19"/>
        <v>0</v>
      </c>
      <c r="H163" s="9">
        <f t="shared" si="20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ref="G164:G179" si="22">IF(J164&gt;0,0,F164)</f>
        <v>0</v>
      </c>
      <c r="H164" s="9">
        <f t="shared" ref="H164:H179" si="23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si="21"/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ref="E168:E183" si="24">+D168</f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si="22"/>
        <v>0</v>
      </c>
      <c r="H179" s="9">
        <f t="shared" si="23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ref="G180:G195" si="25">IF(J180&gt;0,0,F180)</f>
        <v>0</v>
      </c>
      <c r="H180" s="9">
        <f t="shared" ref="H180:H195" si="26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si="24"/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ref="E184:E199" si="27">+D184</f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si="25"/>
        <v>0</v>
      </c>
      <c r="H195" s="9">
        <f t="shared" si="26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ref="G196:G211" si="28">IF(J196&gt;0,0,F196)</f>
        <v>0</v>
      </c>
      <c r="H196" s="9">
        <f t="shared" ref="H196:H211" si="29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si="27"/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ref="E200:E215" si="30">+D200</f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si="28"/>
        <v>0</v>
      </c>
      <c r="H211" s="9">
        <f t="shared" si="29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ref="G212:G227" si="31">IF(J212&gt;0,0,F212)</f>
        <v>0</v>
      </c>
      <c r="H212" s="9">
        <f t="shared" ref="H212:H227" si="32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si="30"/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ref="E216:E231" si="33">+D216</f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si="31"/>
        <v>0</v>
      </c>
      <c r="H227" s="9">
        <f t="shared" si="32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ref="G228:G241" si="34">IF(J228&gt;0,0,F228)</f>
        <v>0</v>
      </c>
      <c r="H228" s="9">
        <f t="shared" ref="H228:H241" si="35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si="33"/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ref="E232:E241" si="36">+D232</f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 t="shared" si="36"/>
        <v>0</v>
      </c>
      <c r="F241" s="9"/>
      <c r="G241" s="9">
        <f t="shared" si="34"/>
        <v>0</v>
      </c>
      <c r="H241" s="9">
        <f t="shared" si="35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25354770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2024-12-10T18:54:18Z</dcterms:modified>
</cp:coreProperties>
</file>