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C68DB66A-F573-4FC4-8420-17D910A8F1E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<sst xmlns="http://schemas.openxmlformats.org/spreadsheetml/2006/main" count="337" uniqueCount="75">
  <si>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</si>
  <si>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</si>
  <si>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</si>
  <si>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</si>
  <si>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</si>
  <si>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</si>
  <si>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</si>
  <si>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</si>
  <si>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</si>
  <si>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</si>
  <si>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</si>
  <si>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</si>
  <si>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</si>
  <si>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</si>
  <si>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</si>
  <si>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</si>
  <si>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</si>
  <si>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</si>
  <si>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</si>
  <si>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</si>
  <si>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</si>
  <si>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</si>
  <si>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</si>
  <si>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</si>
  <si>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</si>
  <si>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</si>
  <si>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</si>
  <si>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</si>
  <si>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</si>
  <si>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</si>
  <si>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</si>
  <si>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</si>
  <si>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</si>
  <si>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</si>
  <si>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</si>
  <si>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</si>
  <si>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</si>
  <si>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</si>
  <si>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</si>
  <si>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</si>
  <si>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</si>
  <si>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</si>
  <si>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</si>
  <si>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</si>
  <si>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</si>
  <si>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</si>
  <si>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</si>
  <si>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</si>
  <si>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</si>
  <si>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</si>
  <si>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</si>
  <si>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</si>
  <si>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</si>
  <si>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</si>
  <si>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</si>
  <si>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</si>
  <si>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</si>
  <si>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GFFY2024</t>
  </si>
  <si>
    <t>FY'24</t>
  </si>
  <si>
    <t>USU DELEGATED - WATER LAB 339 LAB BENCHES</t>
  </si>
  <si>
    <t>3000-300-3347-FXAAA-24326770</t>
  </si>
  <si>
    <t>00086</t>
  </si>
  <si>
    <t>USU DELEG CAPITAL REIMB GAX 24C5*006</t>
  </si>
  <si>
    <t>DF</t>
  </si>
  <si>
    <t>TRNSF FY24 CAP IMP FUNDS TO 24326770 FROM 24376300  HB006 ITEM 72</t>
  </si>
  <si>
    <t>USU DELEGATED CAPITAL REIMB GAX 24C5*219</t>
  </si>
  <si>
    <t>USU DELEGATED CAPITAL REIMB GAX 24C5*238</t>
  </si>
  <si>
    <t>USU DELEGATED CAPITAL REIMB GAX 24C5*267</t>
  </si>
  <si>
    <t>USU DELEGATED CAPITAL REIMB GAX 24C5*301</t>
  </si>
  <si>
    <t>13/24</t>
  </si>
  <si>
    <t>USU DELEGATED CAPITAL REIMB GAX 24C5*302</t>
  </si>
  <si>
    <t>USU DELEGATED CAPITAL REIMB GAX 24C5*312</t>
  </si>
  <si>
    <t>USU DELEGATED CAPITAL REIMB GAX 24C5*313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</si>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</sst>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20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  <font>
      <sz val="9"/>
      <color theme="1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164" fontId="17" fillId="0" borderId="0" xfId="0" applyFont="1" applyAlignment="1">
      <alignment horizontal="left"/>
    </xf>
    <xf numFmtId="164" fontId="18" fillId="0" borderId="12" xfId="0" applyFont="1" applyBorder="1" applyAlignment="1">
      <alignment horizontal="left" vertical="top"/>
    </xf>
    <xf numFmtId="43" fontId="19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1" t="s">
        <v>1</v>
      </c>
      <c r="C3" s="50"/>
      <c r="D3" s="4" t="s">
        <v>57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2" t="s">
        <v>54</v>
      </c>
      <c r="C4" s="50"/>
      <c r="D4" s="108" t="s">
        <v>61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24326770</v>
      </c>
      <c r="E6" s="4" t="s">
        <v>74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10" t="s">
        <v>60</v>
      </c>
      <c r="G7" s="113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SUM(D14:D500)</f>
        <v>200000</v>
      </c>
      <c r="E11" s="12">
        <f>SUM(E14:E500)-F11</f>
        <v>0</v>
      </c>
      <c r="F11" s="12">
        <f>SUM(F14:F500)</f>
        <v>200000</v>
      </c>
      <c r="G11" s="12">
        <f>SUM(G14:G500)</f>
        <v>200000</v>
      </c>
      <c r="H11" s="12">
        <f>+D11-G11</f>
        <v>0</v>
      </c>
      <c r="I11" s="12">
        <f>SUM(I14:I500)</f>
        <v>0</v>
      </c>
      <c r="J11" s="83"/>
      <c r="K11" s="84"/>
      <c r="L11" s="105"/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58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45161</v>
      </c>
      <c r="B15" s="7" t="s">
        <v>62</v>
      </c>
      <c r="C15" s="109" t="s">
        <v>63</v>
      </c>
      <c r="D15" s="9"/>
      <c r="E15" s="9">
        <f t="shared" si="2"/>
        <v>0</v>
      </c>
      <c r="F15" s="9">
        <v>16100.32</v>
      </c>
      <c r="G15" s="9">
        <f t="shared" si="0"/>
        <v>16100.32</v>
      </c>
      <c r="H15" s="9">
        <f t="shared" ref="H15:H20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45323</v>
      </c>
      <c r="B16" s="114" t="s">
        <v>64</v>
      </c>
      <c r="C16" s="52" t="s">
        <v>63</v>
      </c>
      <c r="D16" s="9">
        <v>200000</v>
      </c>
      <c r="E16" s="9">
        <f t="shared" si="2"/>
        <v>200000</v>
      </c>
      <c r="F16" s="9"/>
      <c r="G16" s="9">
        <f t="shared" si="0"/>
        <v>0</v>
      </c>
      <c r="H16" s="9">
        <f t="shared" si="3"/>
        <v>200000</v>
      </c>
      <c r="I16" s="9"/>
      <c r="J16" s="49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thickBot="1" x14ac:dyDescent="0.25">
      <c r="A17" s="6">
        <v>45357</v>
      </c>
      <c r="B17" s="115" t="s">
        <v>65</v>
      </c>
      <c r="C17" s="52" t="s">
        <v>63</v>
      </c>
      <c r="D17" s="9"/>
      <c r="E17" s="9">
        <f t="shared" si="2"/>
        <v>0</v>
      </c>
      <c r="F17" s="9">
        <v>5105.68</v>
      </c>
      <c r="G17" s="9">
        <f t="shared" si="0"/>
        <v>5105.68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thickBot="1" x14ac:dyDescent="0.25">
      <c r="A18" s="6">
        <v>45379</v>
      </c>
      <c r="B18" s="115" t="s">
        <v>66</v>
      </c>
      <c r="C18" s="52" t="s">
        <v>63</v>
      </c>
      <c r="D18" s="9"/>
      <c r="E18" s="9">
        <f t="shared" si="2"/>
        <v>0</v>
      </c>
      <c r="F18" s="9">
        <v>42295.62</v>
      </c>
      <c r="G18" s="9">
        <f t="shared" si="0"/>
        <v>42295.62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thickBot="1" x14ac:dyDescent="0.25">
      <c r="A19" s="6">
        <v>45406</v>
      </c>
      <c r="B19" s="115" t="s">
        <v>67</v>
      </c>
      <c r="C19" s="52" t="s">
        <v>63</v>
      </c>
      <c r="D19" s="9"/>
      <c r="E19" s="9">
        <f t="shared" si="2"/>
        <v>0</v>
      </c>
      <c r="F19" s="9">
        <v>36191.839999999997</v>
      </c>
      <c r="G19" s="9">
        <f t="shared" si="0"/>
        <v>36191.839999999997</v>
      </c>
      <c r="H19" s="9">
        <f t="shared" si="3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thickBot="1" x14ac:dyDescent="0.25">
      <c r="A20" s="6">
        <v>45463</v>
      </c>
      <c r="B20" s="115" t="s">
        <v>68</v>
      </c>
      <c r="C20" s="52" t="s">
        <v>52</v>
      </c>
      <c r="D20" s="9"/>
      <c r="E20" s="9">
        <f t="shared" si="2"/>
        <v>0</v>
      </c>
      <c r="F20" s="9">
        <v>8679.5</v>
      </c>
      <c r="G20" s="9">
        <f t="shared" si="0"/>
        <v>8679.5</v>
      </c>
      <c r="H20" s="9">
        <f t="shared" si="3"/>
        <v>0</v>
      </c>
      <c r="I20" s="9"/>
      <c r="J20" s="49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thickBot="1" x14ac:dyDescent="0.25">
      <c r="A21" s="6" t="s">
        <v>69</v>
      </c>
      <c r="B21" s="115" t="s">
        <v>70</v>
      </c>
      <c r="C21" s="52" t="s">
        <v>52</v>
      </c>
      <c r="D21" s="9"/>
      <c r="E21" s="9">
        <f t="shared" si="2"/>
        <v>0</v>
      </c>
      <c r="F21" s="9">
        <v>5661.03</v>
      </c>
      <c r="G21" s="9">
        <f t="shared" si="0"/>
        <v>5661.03</v>
      </c>
      <c r="H21" s="9">
        <f t="shared" ref="H21:H31" si="4">+D21</f>
        <v>0</v>
      </c>
      <c r="I21" s="9"/>
      <c r="J21" s="49"/>
      <c r="K21" s="10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thickBot="1" x14ac:dyDescent="0.25">
      <c r="A22" s="6" t="s">
        <v>69</v>
      </c>
      <c r="B22" s="115" t="s">
        <v>71</v>
      </c>
      <c r="C22" s="52" t="s">
        <v>52</v>
      </c>
      <c r="D22" s="9"/>
      <c r="E22" s="9">
        <f t="shared" si="2"/>
        <v>0</v>
      </c>
      <c r="F22" s="9">
        <v>17375.39</v>
      </c>
      <c r="G22" s="9">
        <f t="shared" si="0"/>
        <v>17375.39</v>
      </c>
      <c r="H22" s="9">
        <f t="shared" si="4"/>
        <v>0</v>
      </c>
      <c r="I22" s="9"/>
      <c r="J22" s="49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thickBot="1" x14ac:dyDescent="0.25">
      <c r="A23" s="6" t="s">
        <v>69</v>
      </c>
      <c r="B23" s="115" t="s">
        <v>72</v>
      </c>
      <c r="C23" s="52" t="s">
        <v>52</v>
      </c>
      <c r="D23" s="8"/>
      <c r="E23" s="9">
        <f t="shared" si="2"/>
        <v>0</v>
      </c>
      <c r="F23" s="9">
        <v>68590.62</v>
      </c>
      <c r="G23" s="9">
        <f t="shared" ref="G23:G34" si="5">IF(J23&gt;0,0,F23)</f>
        <v>68590.62</v>
      </c>
      <c r="H23" s="9">
        <f t="shared" si="4"/>
        <v>0</v>
      </c>
      <c r="I23" s="9"/>
      <c r="J23" s="49"/>
      <c r="K23" s="10">
        <v>7019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116" t="s">
        <v>73</v>
      </c>
      <c r="C25" s="52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24326770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2024-11-21T17:19:56Z</dcterms:modified>
</cp:coreProperties>
</file>