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13_ncr:1_{80876AC7-DE08-4CAE-83A0-51BABB747B96}" xr6:coauthVersionLast="36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</workbook>
</file>

<file path=xl/calcChain.xml><?xml version="1.0" encoding="utf-8"?>
<calcChain xmlns="http://schemas.openxmlformats.org/spreadsheetml/2006/main">
  <c r="M11" i="1" l="1"/>
  <c r="I11" i="1"/>
  <c r="F11" i="1"/>
  <c r="D11" i="1"/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<sst xmlns="http://schemas.openxmlformats.org/spreadsheetml/2006/main" count="333" uniqueCount="73">
  <si>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</si>
  <si>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</si>
  <si>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</si>
  <si>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</si>
  <si>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</si>
  <si>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</si>
  <si>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</si>
  <si>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</si>
  <si>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</si>
  <si>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</si>
  <si>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</si>
  <si>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</si>
  <si>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</si>
  <si>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</si>
  <si>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</si>
  <si>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</si>
  <si>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</si>
  <si>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</si>
  <si>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</si>
  <si>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</si>
  <si>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</si>
  <si>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</si>
  <si>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</si>
  <si>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</si>
  <si>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</si>
  <si>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</si>
  <si>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</si>
  <si>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</si>
  <si>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</si>
  <si>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</si>
  <si>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</si>
  <si>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</si>
  <si>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</si>
  <si>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</si>
  <si>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</si>
  <si>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</si>
  <si>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</si>
  <si>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</si>
  <si>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</si>
  <si>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</si>
  <si>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</si>
  <si>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</si>
  <si>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</si>
  <si>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</si>
  <si>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</si>
  <si>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</si>
  <si>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</si>
  <si>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</si>
  <si>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</si>
  <si>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</si>
  <si>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</si>
  <si>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</si>
  <si>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</si>
  <si>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</si>
  <si>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</si>
  <si>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</si>
  <si>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</si>
  <si>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FY'24</t>
  </si>
  <si>
    <t>GFFY2024</t>
  </si>
  <si>
    <t>USUE DELEGATED - USUE TRUCKING BUILDING SIDING</t>
  </si>
  <si>
    <t>3000-300-3347-FXAAA-24366770</t>
  </si>
  <si>
    <t>07266</t>
  </si>
  <si>
    <t>USU DELEGATED CPTL REIMB GAX 24C5*094</t>
  </si>
  <si>
    <t>DF</t>
  </si>
  <si>
    <t>USU DELEGATED CPTL REIMB GAX 24C5*151</t>
  </si>
  <si>
    <t>ADDED PER FP07 REV REPORT</t>
  </si>
  <si>
    <t>TRNSF FY24 CAP IMP FUNDS TO 24366770 FROM 24376300  HB006 ITEM 72</t>
  </si>
  <si>
    <t>USU DELEGATED CPTL REIMB GAX 24C5*238</t>
  </si>
  <si>
    <t>USU DELEGATED CPTL REIMB GAX 24C5*267</t>
  </si>
  <si>
    <t>USU DELEGATED CPTL REIMB GAX 24C5*302</t>
  </si>
  <si>
    <t>13/24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</si>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</sst>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9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  <font>
      <b/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164" fontId="17" fillId="0" borderId="0" xfId="0" applyFont="1" applyAlignment="1">
      <alignment horizontal="left"/>
    </xf>
    <xf numFmtId="43" fontId="18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22" activePane="bottomLeft" state="frozen"/>
      <selection pane="bottomLeft" activeCell="E6" sqref="E6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0" t="s">
        <v>1</v>
      </c>
      <c r="C3" s="50"/>
      <c r="D3" s="4" t="s">
        <v>58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1" t="s">
        <v>54</v>
      </c>
      <c r="C4" s="50"/>
      <c r="D4" s="113" t="s">
        <v>61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59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24366770</v>
      </c>
      <c r="E6" s="4" t="s">
        <v>72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09" t="s">
        <v>60</v>
      </c>
      <c r="G7" s="112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SUM(D14:D1000)</f>
        <v>300000</v>
      </c>
      <c r="E11" s="12">
        <f>SUM(E14:E1000)-F11</f>
        <v>0</v>
      </c>
      <c r="F11" s="12">
        <f>SUM(F14:F1000)</f>
        <v>300000</v>
      </c>
      <c r="G11" s="12">
        <f>SUM(G14:G1000)</f>
        <v>300000</v>
      </c>
      <c r="H11" s="12">
        <f>+D11-G11</f>
        <v>0</v>
      </c>
      <c r="I11" s="12">
        <f>SUM(I14:I1000)</f>
        <v>0</v>
      </c>
      <c r="J11" s="83"/>
      <c r="K11" s="84"/>
      <c r="L11" s="105"/>
      <c r="M11" s="105">
        <f>SUM(M13:M1000)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/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57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45246</v>
      </c>
      <c r="B15" s="7" t="s">
        <v>62</v>
      </c>
      <c r="C15" s="108" t="s">
        <v>63</v>
      </c>
      <c r="D15" s="9"/>
      <c r="E15" s="9">
        <f t="shared" si="2"/>
        <v>0</v>
      </c>
      <c r="F15" s="9">
        <v>172283.59</v>
      </c>
      <c r="G15" s="9">
        <f t="shared" si="0"/>
        <v>172283.59</v>
      </c>
      <c r="H15" s="9">
        <f t="shared" ref="H15:H20" si="3">+D15</f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45294</v>
      </c>
      <c r="B16" s="7" t="s">
        <v>64</v>
      </c>
      <c r="C16" s="108" t="s">
        <v>63</v>
      </c>
      <c r="D16" s="9"/>
      <c r="E16" s="9">
        <f t="shared" si="2"/>
        <v>0</v>
      </c>
      <c r="F16" s="9">
        <v>74332.3</v>
      </c>
      <c r="G16" s="9">
        <f t="shared" si="0"/>
        <v>74332.3</v>
      </c>
      <c r="H16" s="9">
        <f t="shared" si="3"/>
        <v>0</v>
      </c>
      <c r="I16" s="9"/>
      <c r="J16" s="49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45327</v>
      </c>
      <c r="B17" s="114" t="s">
        <v>66</v>
      </c>
      <c r="C17" s="52" t="s">
        <v>63</v>
      </c>
      <c r="D17" s="9">
        <v>300000</v>
      </c>
      <c r="E17" s="9">
        <f t="shared" si="2"/>
        <v>300000</v>
      </c>
      <c r="F17" s="9"/>
      <c r="G17" s="9">
        <f t="shared" si="0"/>
        <v>0</v>
      </c>
      <c r="H17" s="9">
        <f t="shared" si="3"/>
        <v>300000</v>
      </c>
      <c r="I17" s="9"/>
      <c r="J17" s="49"/>
      <c r="K17" s="10">
        <v>4667</v>
      </c>
      <c r="L17" s="9"/>
      <c r="M17" s="9" t="s">
        <v>65</v>
      </c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45379</v>
      </c>
      <c r="B18" s="7" t="s">
        <v>67</v>
      </c>
      <c r="C18" s="52" t="s">
        <v>63</v>
      </c>
      <c r="D18" s="9"/>
      <c r="E18" s="9">
        <f t="shared" si="2"/>
        <v>0</v>
      </c>
      <c r="F18" s="9">
        <v>2159.4</v>
      </c>
      <c r="G18" s="9">
        <f t="shared" si="0"/>
        <v>2159.4</v>
      </c>
      <c r="H18" s="9">
        <f t="shared" si="3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>
        <v>45406</v>
      </c>
      <c r="B19" s="7" t="s">
        <v>68</v>
      </c>
      <c r="C19" s="52" t="s">
        <v>63</v>
      </c>
      <c r="D19" s="9"/>
      <c r="E19" s="9">
        <f t="shared" si="2"/>
        <v>0</v>
      </c>
      <c r="F19" s="9">
        <v>375.02</v>
      </c>
      <c r="G19" s="9">
        <f t="shared" si="0"/>
        <v>375.02</v>
      </c>
      <c r="H19" s="9">
        <f t="shared" si="3"/>
        <v>0</v>
      </c>
      <c r="I19" s="9"/>
      <c r="J19" s="49"/>
      <c r="K19" s="10">
        <v>7019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 t="s">
        <v>70</v>
      </c>
      <c r="B20" s="7" t="s">
        <v>69</v>
      </c>
      <c r="C20" s="52" t="s">
        <v>52</v>
      </c>
      <c r="D20" s="9"/>
      <c r="E20" s="9">
        <f t="shared" si="2"/>
        <v>0</v>
      </c>
      <c r="F20" s="9">
        <v>50849.69</v>
      </c>
      <c r="G20" s="9">
        <f t="shared" si="0"/>
        <v>50849.69</v>
      </c>
      <c r="H20" s="9">
        <f t="shared" si="3"/>
        <v>0</v>
      </c>
      <c r="I20" s="9"/>
      <c r="J20" s="49"/>
      <c r="K20" s="10">
        <v>7019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115" t="s">
        <v>71</v>
      </c>
      <c r="C22" s="52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49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2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49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2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49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7"/>
      <c r="C28" s="52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24366770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Pat Gillins</cp:lastModifiedBy>
  <cp:lastPrinted>2014-03-05T17:32:21Z</cp:lastPrinted>
  <dcterms:created xsi:type="dcterms:W3CDTF">1999-12-06T21:37:36Z</dcterms:created>
  <dcterms:modified xsi:type="dcterms:W3CDTF">2024-12-05T21:56:04Z</dcterms:modified>
</cp:coreProperties>
</file>