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9AF4F0F3-E61C-4E35-9BB7-9F1105330A6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/>
  <c r="I11" i="1"/>
  <c r="F11" i="1"/>
  <c r="D11" i="1"/>
  <c r="H16" i="1" l="1"/>
  <c r="H17" i="1"/>
  <c r="H18" i="1"/>
  <c r="H19" i="1"/>
  <c r="H20" i="1"/>
  <c r="G16" i="1"/>
  <c r="G17" i="1"/>
  <c r="G18" i="1"/>
  <c r="G19" i="1"/>
  <c r="G20" i="1"/>
  <c r="G21" i="1"/>
  <c r="G22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<sst xmlns="http://schemas.openxmlformats.org/spreadsheetml/2006/main" count="329" uniqueCount="69">
  <si>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</si>
  <si>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</si>
  <si>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</si>
  <si>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</si>
  <si>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</si>
  <si>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</si>
  <si>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</si>
  <si>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</si>
  <si>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</si>
  <si>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</si>
  <si>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</si>
  <si>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</si>
  <si>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</si>
  <si>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</si>
  <si>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</si>
  <si>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</si>
  <si>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</si>
  <si>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</si>
  <si>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</si>
  <si>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</si>
  <si>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</si>
  <si>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</si>
  <si>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</si>
  <si>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</si>
  <si>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</si>
  <si>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</si>
  <si>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</si>
  <si>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</si>
  <si>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</si>
  <si>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</si>
  <si>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</si>
  <si>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</si>
  <si>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</si>
  <si>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</si>
  <si>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</si>
  <si>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</si>
  <si>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</si>
  <si>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</si>
  <si>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</si>
  <si>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</si>
  <si>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</si>
  <si>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</si>
  <si>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</si>
  <si>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</si>
  <si>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</si>
  <si>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</si>
  <si>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</si>
  <si>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</si>
  <si>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</si>
  <si>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</si>
  <si>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</si>
  <si>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</si>
  <si>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</si>
  <si>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</si>
  <si>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</si>
  <si>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</si>
  <si>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</si>
  <si>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</si>
  <si>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</si>
  <si>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</si>
  <si>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USU DELEGATED - NATURAL RESOURCES ELEVATOR UPGRADE</t>
  </si>
  <si>
    <t>3000-300-3347-FXAAA-24349770</t>
  </si>
  <si>
    <t>05928</t>
  </si>
  <si>
    <t>USU DELEG CAPITAL REIMB GAX 24C5*040</t>
  </si>
  <si>
    <t>DF</t>
  </si>
  <si>
    <t>TRNSF FY24 CAP IMP FUNDS TO 24349770 FROM 24376300  HB006 ITEM 72</t>
  </si>
  <si>
    <t>ADDED PER FP07 REV REPORT</t>
  </si>
  <si>
    <t>USU DELEG CAPITAL REIMB GAX 24C5*302</t>
  </si>
  <si>
    <t>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</si>
</sst>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6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18" sqref="A18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24349770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SUM(D14:D1000)</f>
        <v>250000</v>
      </c>
      <c r="E11" s="13">
        <f>SUM(E14:E1000)-F11</f>
        <v>139878.68</v>
      </c>
      <c r="F11" s="13">
        <f>SUM(F14:F1000)</f>
        <v>110121.32</v>
      </c>
      <c r="G11" s="13">
        <f>SUM(G14:G1000)</f>
        <v>110121.32</v>
      </c>
      <c r="H11" s="13">
        <f>+D11-G11</f>
        <v>139878.68</v>
      </c>
      <c r="I11" s="13">
        <f>SUM(I14:I1000)</f>
        <v>0</v>
      </c>
      <c r="J11" s="84"/>
      <c r="K11" s="85"/>
      <c r="L11" s="106"/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45197</v>
      </c>
      <c r="B15" s="7" t="s">
        <v>63</v>
      </c>
      <c r="C15" s="53" t="s">
        <v>64</v>
      </c>
      <c r="D15" s="9"/>
      <c r="E15" s="9">
        <f t="shared" si="2"/>
        <v>0</v>
      </c>
      <c r="F15" s="9">
        <v>20172</v>
      </c>
      <c r="G15" s="9">
        <f t="shared" si="0"/>
        <v>20172</v>
      </c>
      <c r="H15" s="9">
        <f t="shared" ref="H15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4" t="s">
        <v>65</v>
      </c>
      <c r="C16" s="53" t="s">
        <v>64</v>
      </c>
      <c r="D16" s="9">
        <v>250000</v>
      </c>
      <c r="E16" s="9">
        <f t="shared" si="2"/>
        <v>250000</v>
      </c>
      <c r="F16" s="9"/>
      <c r="G16" s="9">
        <f t="shared" si="0"/>
        <v>0</v>
      </c>
      <c r="H16" s="9">
        <f t="shared" ref="H16:H20" si="4">+D16</f>
        <v>250000</v>
      </c>
      <c r="I16" s="9"/>
      <c r="J16" s="50"/>
      <c r="K16" s="10">
        <v>4667</v>
      </c>
      <c r="L16" s="9"/>
      <c r="M16" s="9" t="s">
        <v>66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68</v>
      </c>
      <c r="B17" s="7" t="s">
        <v>67</v>
      </c>
      <c r="C17" s="53" t="s">
        <v>52</v>
      </c>
      <c r="D17" s="9"/>
      <c r="E17" s="9">
        <f t="shared" si="2"/>
        <v>0</v>
      </c>
      <c r="F17" s="9">
        <v>89949.32</v>
      </c>
      <c r="G17" s="9">
        <f t="shared" si="0"/>
        <v>89949.32</v>
      </c>
      <c r="H17" s="9">
        <f t="shared" si="4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4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5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5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6">IF(J23&gt;0,0,F23)</f>
        <v>0</v>
      </c>
      <c r="H23" s="9">
        <f t="shared" si="5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7">+D24</f>
        <v>0</v>
      </c>
      <c r="F24" s="9"/>
      <c r="G24" s="9">
        <f t="shared" si="6"/>
        <v>0</v>
      </c>
      <c r="H24" s="9">
        <f t="shared" si="5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7"/>
        <v>0</v>
      </c>
      <c r="F25" s="9"/>
      <c r="G25" s="9">
        <f t="shared" si="6"/>
        <v>0</v>
      </c>
      <c r="H25" s="9">
        <f t="shared" si="5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7"/>
        <v>0</v>
      </c>
      <c r="F26" s="9"/>
      <c r="G26" s="9">
        <f t="shared" si="6"/>
        <v>0</v>
      </c>
      <c r="H26" s="9">
        <f t="shared" si="5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7"/>
        <v>0</v>
      </c>
      <c r="F27" s="9"/>
      <c r="G27" s="9">
        <f t="shared" si="6"/>
        <v>0</v>
      </c>
      <c r="H27" s="9">
        <f t="shared" si="5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7"/>
        <v>0</v>
      </c>
      <c r="F28" s="9"/>
      <c r="G28" s="9">
        <f t="shared" si="6"/>
        <v>0</v>
      </c>
      <c r="H28" s="9">
        <f t="shared" si="5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7"/>
        <v>0</v>
      </c>
      <c r="F29" s="9"/>
      <c r="G29" s="9">
        <f t="shared" si="6"/>
        <v>0</v>
      </c>
      <c r="H29" s="9">
        <f t="shared" si="5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7"/>
        <v>0</v>
      </c>
      <c r="F30" s="9"/>
      <c r="G30" s="9">
        <f t="shared" si="6"/>
        <v>0</v>
      </c>
      <c r="H30" s="9">
        <f t="shared" si="5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7"/>
        <v>0</v>
      </c>
      <c r="F31" s="9"/>
      <c r="G31" s="9">
        <f t="shared" si="6"/>
        <v>0</v>
      </c>
      <c r="H31" s="9">
        <f t="shared" si="5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7"/>
        <v>0</v>
      </c>
      <c r="F32" s="9"/>
      <c r="G32" s="9">
        <f t="shared" si="6"/>
        <v>0</v>
      </c>
      <c r="H32" s="9">
        <f t="shared" ref="H32:H34" si="8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7"/>
        <v>0</v>
      </c>
      <c r="F33" s="9"/>
      <c r="G33" s="9">
        <f t="shared" si="6"/>
        <v>0</v>
      </c>
      <c r="H33" s="9">
        <f t="shared" si="8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7"/>
        <v>0</v>
      </c>
      <c r="F34" s="9"/>
      <c r="G34" s="9">
        <f t="shared" si="6"/>
        <v>0</v>
      </c>
      <c r="H34" s="9">
        <f t="shared" si="8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7"/>
        <v>0</v>
      </c>
      <c r="F35" s="9"/>
      <c r="G35" s="9">
        <f t="shared" ref="G35:G50" si="9">IF(J35&gt;0,0,F35)</f>
        <v>0</v>
      </c>
      <c r="H35" s="9">
        <f t="shared" ref="H35:H50" si="10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7"/>
        <v>0</v>
      </c>
      <c r="F36" s="9"/>
      <c r="G36" s="9">
        <f t="shared" si="9"/>
        <v>0</v>
      </c>
      <c r="H36" s="9">
        <f t="shared" si="10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7"/>
        <v>0</v>
      </c>
      <c r="F37" s="9"/>
      <c r="G37" s="9">
        <f t="shared" si="9"/>
        <v>0</v>
      </c>
      <c r="H37" s="9">
        <f t="shared" si="10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7"/>
        <v>0</v>
      </c>
      <c r="F38" s="9"/>
      <c r="G38" s="9">
        <f t="shared" si="9"/>
        <v>0</v>
      </c>
      <c r="H38" s="9">
        <f t="shared" si="10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1">+D39</f>
        <v>0</v>
      </c>
      <c r="F39" s="9"/>
      <c r="G39" s="9">
        <f t="shared" si="9"/>
        <v>0</v>
      </c>
      <c r="H39" s="9">
        <f t="shared" si="10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1"/>
        <v>0</v>
      </c>
      <c r="F40" s="9"/>
      <c r="G40" s="9">
        <f t="shared" si="9"/>
        <v>0</v>
      </c>
      <c r="H40" s="9">
        <f t="shared" si="10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24349770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2024-10-17T18:33:38Z</dcterms:modified>
</cp:coreProperties>
</file>