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695CF88A-2524-49CC-AE7B-C77A781AB8B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G28" i="1"/>
  <c r="E28" i="1"/>
  <c r="H15" i="1"/>
  <c r="G15" i="1"/>
  <c r="E15" i="1"/>
  <c r="M11" i="1" l="1"/>
  <c r="L11" i="1"/>
  <c r="I11" i="1"/>
  <c r="F11" i="1"/>
  <c r="D11" i="1"/>
  <c r="H30" i="1" l="1"/>
  <c r="G30" i="1"/>
  <c r="E30" i="1"/>
  <c r="H29" i="1"/>
  <c r="G29" i="1"/>
  <c r="E29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G11" i="1" l="1"/>
  <c r="G7" i="1" s="1"/>
  <c r="Q18" i="2"/>
  <c r="E11" i="1"/>
  <c r="H53" i="2"/>
  <c r="H11" i="1" l="1"/>
  <c r="J7" i="1" s="1"/>
</calcChain>
</file>

<file path=xl/sharedStrings.xml><?xml version="1.0" encoding="utf-8"?>
<sst xmlns="http://schemas.openxmlformats.org/spreadsheetml/2006/main" count="338" uniqueCount="82">
  <si>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</si>
  <si>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</si>
  <si>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</si>
  <si>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</si>
  <si>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</si>
  <si>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</si>
  <si>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</si>
  <si>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</si>
  <si>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</si>
  <si>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</si>
  <si>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</si>
  <si>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</si>
  <si>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</si>
  <si>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</si>
  <si>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</si>
  <si>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</si>
  <si>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</si>
  <si>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</si>
  <si>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</si>
  <si>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</si>
  <si>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</si>
  <si>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</si>
  <si>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</si>
  <si>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</si>
  <si>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</si>
  <si>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</si>
  <si>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</si>
  <si>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</si>
  <si>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</si>
  <si>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</si>
  <si>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</si>
  <si>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</si>
  <si>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</si>
  <si>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</si>
  <si>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</si>
  <si>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</si>
  <si>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</si>
  <si>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</si>
  <si>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</si>
  <si>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</si>
  <si>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</si>
  <si>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</si>
  <si>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</si>
  <si>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</si>
  <si>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</si>
  <si>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</si>
  <si>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</si>
  <si>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</si>
  <si>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</si>
  <si>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</si>
  <si>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</si>
  <si>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</si>
  <si>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</si>
  <si>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</si>
  <si>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</si>
  <si>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</si>
  <si>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</si>
  <si>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EFFY2023</t>
  </si>
  <si>
    <t>USU FINE ARTS CENTER SOUTHWEST ENTRY REMODEL - DELEGATED</t>
  </si>
  <si>
    <t>3000-300-3346-FXA-23256770</t>
  </si>
  <si>
    <t>00098</t>
  </si>
  <si>
    <t>USU DELEGATED CPTL REIMB GAX 23C5*009</t>
  </si>
  <si>
    <t>FY'23</t>
  </si>
  <si>
    <t>DF</t>
  </si>
  <si>
    <t xml:space="preserve"> IDT TRNSF FY'23 CAP IMPR FUNDS FROM 23400300      </t>
  </si>
  <si>
    <t>USU DELEGATED CPTL REIMB GAX 23C5*086</t>
  </si>
  <si>
    <t>USU DELEGATED CPTL REIMB GAX 23C5*125</t>
  </si>
  <si>
    <t>USU DELEGATED CPTL REIMB (FEB 23) GAX 23C5*249</t>
  </si>
  <si>
    <t>USU DELEGATED CPTL REIMB (Mar 23) GAX 23C5*251</t>
  </si>
  <si>
    <t>USU DELEGATED CPTL REIMB GAX 23C5*337</t>
  </si>
  <si>
    <t>USU DELEGATED CPTL REIMB GAX 23C5*492</t>
  </si>
  <si>
    <t>USU DELEGATED CPTL REIMB GAX 23C5*626</t>
  </si>
  <si>
    <t>13/23</t>
  </si>
  <si>
    <t>FY'24</t>
  </si>
  <si>
    <t>USU DELEGATED CPTL REIMB GAX 24C5*006</t>
  </si>
  <si>
    <t>USU DELEG CAPITAL REIMB GAX 24C5*040</t>
  </si>
  <si>
    <t>USU DELEG CAPITAL REIMB GAX 24C5*094</t>
  </si>
  <si>
    <t>USU DELEG CAPITAL REIMB GAX 24C5*312</t>
  </si>
  <si>
    <t>13/24</t>
  </si>
  <si>
    <t>USU DELEG CAPITAL REIMB GAX 24C5*313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</si>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</sst>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22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4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5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6"/>
      <c r="D3" s="99" t="s">
        <v>57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6"/>
      <c r="D4" s="103" t="s">
        <v>60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5"/>
      <c r="D5" s="101" t="s">
        <v>58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5"/>
      <c r="D6" s="100">
        <v>23256770</v>
      </c>
      <c r="E6" s="5" t="s">
        <v>81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5"/>
      <c r="D7" s="102" t="s">
        <v>59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7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8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09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0"/>
      <c r="D11" s="13">
        <f>SUM(D14:D500)</f>
        <v>850000</v>
      </c>
      <c r="E11" s="13">
        <f>SUM(E14:E500)-F11</f>
        <v>0</v>
      </c>
      <c r="F11" s="13">
        <f>SUM(F14:F500)</f>
        <v>850000</v>
      </c>
      <c r="G11" s="13">
        <f>SUM(G14:G500)</f>
        <v>850000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1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2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62</v>
      </c>
      <c r="B14" s="8"/>
      <c r="C14" s="112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61</v>
      </c>
      <c r="C15" s="112" t="s">
        <v>63</v>
      </c>
      <c r="D15" s="10"/>
      <c r="E15" s="10">
        <f t="shared" si="2"/>
        <v>0</v>
      </c>
      <c r="F15" s="10">
        <v>64613</v>
      </c>
      <c r="G15" s="10">
        <f t="shared" si="3"/>
        <v>64613</v>
      </c>
      <c r="H15" s="10">
        <f t="shared" si="4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64</v>
      </c>
      <c r="C16" s="112" t="s">
        <v>63</v>
      </c>
      <c r="D16" s="10">
        <v>850000</v>
      </c>
      <c r="E16" s="10">
        <f t="shared" si="2"/>
        <v>850000</v>
      </c>
      <c r="F16" s="10"/>
      <c r="G16" s="10">
        <f t="shared" si="3"/>
        <v>0</v>
      </c>
      <c r="H16" s="10">
        <f t="shared" si="4"/>
        <v>850000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44901</v>
      </c>
      <c r="B17" s="8" t="s">
        <v>65</v>
      </c>
      <c r="C17" s="112" t="s">
        <v>63</v>
      </c>
      <c r="D17" s="10"/>
      <c r="E17" s="10">
        <f t="shared" si="2"/>
        <v>0</v>
      </c>
      <c r="F17" s="10">
        <v>122354.79</v>
      </c>
      <c r="G17" s="10">
        <f t="shared" si="3"/>
        <v>122354.79</v>
      </c>
      <c r="H17" s="10">
        <f t="shared" si="4"/>
        <v>0</v>
      </c>
      <c r="I17" s="10"/>
      <c r="J17" s="50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44930</v>
      </c>
      <c r="B18" s="8" t="s">
        <v>66</v>
      </c>
      <c r="C18" s="112" t="s">
        <v>63</v>
      </c>
      <c r="D18" s="10"/>
      <c r="E18" s="10">
        <f t="shared" si="2"/>
        <v>0</v>
      </c>
      <c r="F18" s="10">
        <v>57770.63</v>
      </c>
      <c r="G18" s="10">
        <f t="shared" si="3"/>
        <v>57770.63</v>
      </c>
      <c r="H18" s="10">
        <f t="shared" si="4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45000</v>
      </c>
      <c r="B19" s="8" t="s">
        <v>67</v>
      </c>
      <c r="C19" s="112" t="s">
        <v>63</v>
      </c>
      <c r="D19" s="10"/>
      <c r="E19" s="10">
        <f t="shared" si="2"/>
        <v>0</v>
      </c>
      <c r="F19" s="10">
        <v>31864.15</v>
      </c>
      <c r="G19" s="10">
        <f t="shared" si="3"/>
        <v>31864.15</v>
      </c>
      <c r="H19" s="10">
        <f t="shared" si="4"/>
        <v>0</v>
      </c>
      <c r="I19" s="10"/>
      <c r="J19" s="50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45000</v>
      </c>
      <c r="B20" s="8" t="s">
        <v>68</v>
      </c>
      <c r="C20" s="112" t="s">
        <v>63</v>
      </c>
      <c r="D20" s="10"/>
      <c r="E20" s="10">
        <f t="shared" si="2"/>
        <v>0</v>
      </c>
      <c r="F20" s="10">
        <v>96722.74</v>
      </c>
      <c r="G20" s="10">
        <f t="shared" si="3"/>
        <v>96722.74</v>
      </c>
      <c r="H20" s="10">
        <f t="shared" si="4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45040</v>
      </c>
      <c r="B21" s="8" t="s">
        <v>69</v>
      </c>
      <c r="C21" s="112" t="s">
        <v>63</v>
      </c>
      <c r="D21" s="10"/>
      <c r="E21" s="10">
        <f t="shared" si="2"/>
        <v>0</v>
      </c>
      <c r="F21" s="10">
        <v>136908.6</v>
      </c>
      <c r="G21" s="10">
        <f t="shared" si="3"/>
        <v>136908.6</v>
      </c>
      <c r="H21" s="10">
        <f t="shared" si="4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45085</v>
      </c>
      <c r="B22" s="8" t="s">
        <v>70</v>
      </c>
      <c r="C22" s="112" t="s">
        <v>63</v>
      </c>
      <c r="D22" s="10"/>
      <c r="E22" s="10">
        <f t="shared" si="2"/>
        <v>0</v>
      </c>
      <c r="F22" s="10">
        <v>11167.49</v>
      </c>
      <c r="G22" s="10">
        <f t="shared" si="3"/>
        <v>11167.49</v>
      </c>
      <c r="H22" s="10">
        <f t="shared" si="4"/>
        <v>0</v>
      </c>
      <c r="I22" s="10"/>
      <c r="J22" s="50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 t="s">
        <v>72</v>
      </c>
      <c r="B23" s="8" t="s">
        <v>71</v>
      </c>
      <c r="C23" s="112"/>
      <c r="D23" s="9"/>
      <c r="E23" s="10">
        <f t="shared" si="2"/>
        <v>0</v>
      </c>
      <c r="F23" s="10">
        <v>62793.74</v>
      </c>
      <c r="G23" s="10">
        <f t="shared" si="3"/>
        <v>62793.74</v>
      </c>
      <c r="H23" s="10">
        <f t="shared" si="4"/>
        <v>0</v>
      </c>
      <c r="I23" s="10"/>
      <c r="J23" s="50"/>
      <c r="K23" s="11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2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2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46" t="s">
        <v>73</v>
      </c>
      <c r="B26" s="8"/>
      <c r="C26" s="112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45161</v>
      </c>
      <c r="B27" s="8" t="s">
        <v>74</v>
      </c>
      <c r="C27" s="112" t="s">
        <v>63</v>
      </c>
      <c r="D27" s="10"/>
      <c r="E27" s="10">
        <f t="shared" si="2"/>
        <v>0</v>
      </c>
      <c r="F27" s="10">
        <v>67591.429999999993</v>
      </c>
      <c r="G27" s="10">
        <f t="shared" si="3"/>
        <v>67591.429999999993</v>
      </c>
      <c r="H27" s="10">
        <f t="shared" si="4"/>
        <v>0</v>
      </c>
      <c r="I27" s="10"/>
      <c r="J27" s="50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45197</v>
      </c>
      <c r="B28" s="8" t="s">
        <v>75</v>
      </c>
      <c r="C28" s="112" t="s">
        <v>63</v>
      </c>
      <c r="D28" s="10"/>
      <c r="E28" s="10">
        <f t="shared" si="2"/>
        <v>0</v>
      </c>
      <c r="F28" s="10">
        <v>32896.230000000003</v>
      </c>
      <c r="G28" s="10">
        <f t="shared" si="3"/>
        <v>32896.230000000003</v>
      </c>
      <c r="H28" s="10">
        <f t="shared" si="4"/>
        <v>0</v>
      </c>
      <c r="I28" s="10"/>
      <c r="J28" s="50"/>
      <c r="K28" s="11">
        <v>7019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45246</v>
      </c>
      <c r="B29" s="8" t="s">
        <v>76</v>
      </c>
      <c r="C29" s="112" t="s">
        <v>63</v>
      </c>
      <c r="D29" s="10"/>
      <c r="E29" s="10">
        <f t="shared" si="2"/>
        <v>0</v>
      </c>
      <c r="F29" s="10">
        <v>21626.97</v>
      </c>
      <c r="G29" s="10">
        <f t="shared" si="3"/>
        <v>21626.97</v>
      </c>
      <c r="H29" s="10">
        <f t="shared" si="4"/>
        <v>0</v>
      </c>
      <c r="I29" s="10"/>
      <c r="J29" s="50"/>
      <c r="K29" s="11">
        <v>7019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 t="s">
        <v>78</v>
      </c>
      <c r="B30" s="8" t="s">
        <v>77</v>
      </c>
      <c r="C30" s="112"/>
      <c r="D30" s="10"/>
      <c r="E30" s="10">
        <f t="shared" si="2"/>
        <v>0</v>
      </c>
      <c r="F30" s="10">
        <v>11598.8</v>
      </c>
      <c r="G30" s="10">
        <f t="shared" si="3"/>
        <v>11598.8</v>
      </c>
      <c r="H30" s="10">
        <f t="shared" si="4"/>
        <v>0</v>
      </c>
      <c r="I30" s="10"/>
      <c r="J30" s="50"/>
      <c r="K30" s="11">
        <v>7019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 t="s">
        <v>78</v>
      </c>
      <c r="B31" s="8" t="s">
        <v>79</v>
      </c>
      <c r="C31" s="112" t="s">
        <v>50</v>
      </c>
      <c r="D31" s="10"/>
      <c r="E31" s="10">
        <f t="shared" ref="E31:E38" si="5">+D31</f>
        <v>0</v>
      </c>
      <c r="F31" s="10">
        <v>132091.43</v>
      </c>
      <c r="G31" s="10">
        <f t="shared" ref="G31:G34" si="6">IF(J31&gt;0,0,F31)</f>
        <v>132091.43</v>
      </c>
      <c r="H31" s="10">
        <f t="shared" ref="H31" si="7">+D31</f>
        <v>0</v>
      </c>
      <c r="I31" s="10"/>
      <c r="J31" s="50"/>
      <c r="K31" s="11">
        <v>7019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2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113" t="s">
        <v>80</v>
      </c>
      <c r="C33" s="112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2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2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2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2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2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2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2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2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2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2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2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2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2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2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2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2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2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2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2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2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2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2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2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2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2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2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2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2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2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2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2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2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2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2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2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2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2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2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2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2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2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2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2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2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2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2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2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2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2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2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2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2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2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2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2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2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2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2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2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2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2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2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2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2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2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2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2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2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2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2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2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2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2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2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2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2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2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2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2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2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2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2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2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2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2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2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2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2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2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2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2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2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2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2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2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2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2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2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2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2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2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2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2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2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2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2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2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2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2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2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2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2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2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2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2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2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2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2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2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2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2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2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2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2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2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2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2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2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2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2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2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2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2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2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2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2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2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2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2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2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2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2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2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2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2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2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2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2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2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2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2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2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2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2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2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2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2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2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2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2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2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2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2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2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2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2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2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2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2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2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2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2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2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2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2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2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2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2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2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2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2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2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2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2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2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2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2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2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2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2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2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2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2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2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2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2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2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2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2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2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2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2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2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2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2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2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2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2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23256770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2024-11-21T17:10:19Z</dcterms:modified>
</cp:coreProperties>
</file>