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5\"/>
    </mc:Choice>
  </mc:AlternateContent>
  <xr:revisionPtr revIDLastSave="0" documentId="13_ncr:1_{5CB08B23-AC8A-4B7F-AF61-43ACB6FF0EFC}" xr6:coauthVersionLast="47" xr6:coauthVersionMax="47" xr10:uidLastSave="{00000000-0000-0000-0000-000000000000}"/>
  <bookViews>
    <workbookView xWindow="1560" yWindow="1560" windowWidth="23595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G24" i="1"/>
  <c r="E24" i="1"/>
  <c r="H15" i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L11" i="1" l="1"/>
  <c r="I11" i="1"/>
  <c r="F11" i="1"/>
  <c r="D11" i="1"/>
  <c r="H21" i="1" l="1"/>
  <c r="H22" i="1"/>
  <c r="H23" i="1"/>
  <c r="H25" i="1"/>
  <c r="H26" i="1"/>
  <c r="H27" i="1"/>
  <c r="H28" i="1"/>
  <c r="H29" i="1"/>
  <c r="H30" i="1"/>
  <c r="H31" i="1"/>
  <c r="H14" i="1" l="1"/>
  <c r="G14" i="1"/>
  <c r="E14" i="1"/>
  <c r="M11" i="1" l="1"/>
  <c r="L12" i="1" l="1"/>
  <c r="M12" i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<sst xmlns="http://schemas.openxmlformats.org/spreadsheetml/2006/main" count="332" uniqueCount="72">
  <si>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</si>
  <si>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</si>
  <si>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</si>
  <si>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</si>
  <si>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</si>
  <si>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</si>
  <si>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</si>
  <si>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</si>
  <si>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</si>
  <si>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</si>
  <si>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</si>
  <si>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</si>
  <si>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</si>
  <si>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</si>
  <si>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</si>
  <si>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</si>
  <si>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</si>
  <si>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</si>
  <si>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</si>
  <si>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</si>
  <si>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</si>
  <si>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</si>
  <si>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</si>
  <si>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</si>
  <si>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</si>
  <si>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</si>
  <si>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</si>
  <si>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</si>
  <si>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</si>
  <si>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</si>
  <si>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</si>
  <si>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</si>
  <si>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</si>
  <si>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</si>
  <si>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</si>
  <si>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</si>
  <si>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</si>
  <si>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</si>
  <si>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</si>
  <si>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</si>
  <si>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</si>
  <si>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</si>
  <si>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</si>
  <si>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</si>
  <si>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</si>
  <si>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</si>
  <si>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</si>
  <si>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</si>
  <si>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</si>
  <si>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</si>
  <si>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</si>
  <si>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</si>
  <si>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</si>
  <si>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</si>
  <si>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</si>
  <si>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</si>
  <si>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</si>
  <si>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</si>
  <si>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EFFY2022</t>
  </si>
  <si>
    <t>USU EASTERN MCC BLDG HVAC UPGRADES  - DELEGATED</t>
  </si>
  <si>
    <t>3000-300-3345-FXA-22321770</t>
  </si>
  <si>
    <t>00125</t>
  </si>
  <si>
    <t>FY'22</t>
  </si>
  <si>
    <t>USU DELEG CAPITAL REIMB GAX 22C5*148</t>
  </si>
  <si>
    <t>DF</t>
  </si>
  <si>
    <t>IET TRNSF FY'22 CAP IMPR FUNDS FROM 22397300</t>
  </si>
  <si>
    <t>FY'24</t>
  </si>
  <si>
    <t>USU DELEG CAPITAL REIMB GAX 24C5*218</t>
  </si>
  <si>
    <t>FY'25</t>
  </si>
  <si>
    <t>USU DELEG CAPITAL REIMB GAX 25C5*039</t>
  </si>
  <si>
    <t>USU DELEG CAPITAL REIMB GAX 25C5*069</t>
  </si>
  <si>
    <t>USU DELEG CAPITAL REIMB GAX 25C5*070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</si>
</sst>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FF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164" fontId="15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164" fontId="16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24" sqref="C24:C2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2" t="s">
        <v>1</v>
      </c>
      <c r="C3" s="51"/>
      <c r="D3" s="107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3" t="s">
        <v>54</v>
      </c>
      <c r="C4" s="51"/>
      <c r="D4" s="110" t="s">
        <v>61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9" t="s">
        <v>59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8">
        <v>22321770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1" t="s">
        <v>60</v>
      </c>
      <c r="G7" s="4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SUM(D14:D500)</f>
        <v>1500000</v>
      </c>
      <c r="E11" s="13">
        <f>SUM(E14:E500)-F11</f>
        <v>628375.45000000007</v>
      </c>
      <c r="F11" s="13">
        <f>SUM(F14:F500)</f>
        <v>871624.54999999993</v>
      </c>
      <c r="G11" s="13">
        <f>SUM(G14:G500)</f>
        <v>871624.54999999993</v>
      </c>
      <c r="H11" s="13">
        <f>+D11-G11</f>
        <v>628375.45000000007</v>
      </c>
      <c r="I11" s="13">
        <f>SUM(I14:I500)</f>
        <v>0</v>
      </c>
      <c r="J11" s="84"/>
      <c r="K11" s="85"/>
      <c r="L11" s="106">
        <f>SUM(L13:L500)</f>
        <v>0</v>
      </c>
      <c r="M11" s="106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62</v>
      </c>
      <c r="B14" s="7"/>
      <c r="C14" s="53"/>
      <c r="D14" s="9"/>
      <c r="E14" s="9">
        <f t="shared" ref="E14:E24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44439</v>
      </c>
      <c r="B15" s="7" t="s">
        <v>63</v>
      </c>
      <c r="C15" s="114" t="s">
        <v>64</v>
      </c>
      <c r="D15" s="9"/>
      <c r="E15" s="9">
        <f t="shared" si="2"/>
        <v>0</v>
      </c>
      <c r="F15" s="9">
        <v>108110</v>
      </c>
      <c r="G15" s="9">
        <f t="shared" si="0"/>
        <v>108110</v>
      </c>
      <c r="H15" s="9">
        <f t="shared" ref="H15:H20" si="3">+D15</f>
        <v>0</v>
      </c>
      <c r="I15" s="9"/>
      <c r="J15" s="50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44470</v>
      </c>
      <c r="B16" s="7" t="s">
        <v>65</v>
      </c>
      <c r="C16" s="114" t="s">
        <v>64</v>
      </c>
      <c r="D16" s="9">
        <v>1500000</v>
      </c>
      <c r="E16" s="9">
        <f t="shared" si="2"/>
        <v>1500000</v>
      </c>
      <c r="F16" s="9"/>
      <c r="G16" s="9">
        <f t="shared" si="0"/>
        <v>0</v>
      </c>
      <c r="H16" s="9">
        <f t="shared" si="3"/>
        <v>1500000</v>
      </c>
      <c r="I16" s="9"/>
      <c r="J16" s="50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46" t="s">
        <v>66</v>
      </c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45357</v>
      </c>
      <c r="B20" s="7" t="s">
        <v>67</v>
      </c>
      <c r="C20" s="53" t="s">
        <v>64</v>
      </c>
      <c r="D20" s="9"/>
      <c r="E20" s="9">
        <f t="shared" si="2"/>
        <v>0</v>
      </c>
      <c r="F20" s="9">
        <v>50299.199999999997</v>
      </c>
      <c r="G20" s="9">
        <f t="shared" si="0"/>
        <v>50299.199999999997</v>
      </c>
      <c r="H20" s="9">
        <f t="shared" si="3"/>
        <v>0</v>
      </c>
      <c r="I20" s="9"/>
      <c r="J20" s="50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46" t="s">
        <v>68</v>
      </c>
      <c r="B23" s="7"/>
      <c r="C23" s="53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>
        <v>45572</v>
      </c>
      <c r="B24" s="7" t="s">
        <v>69</v>
      </c>
      <c r="C24" s="53" t="s">
        <v>64</v>
      </c>
      <c r="D24" s="9"/>
      <c r="E24" s="9">
        <f t="shared" si="2"/>
        <v>0</v>
      </c>
      <c r="F24" s="9">
        <v>160110.15</v>
      </c>
      <c r="G24" s="9">
        <f>IF(J24&gt;0,0,F24)</f>
        <v>160110.15</v>
      </c>
      <c r="H24" s="9">
        <f>+D21</f>
        <v>0</v>
      </c>
      <c r="I24" s="9"/>
      <c r="J24" s="50"/>
      <c r="K24" s="10">
        <v>7019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>
        <v>45621</v>
      </c>
      <c r="B25" s="7" t="s">
        <v>70</v>
      </c>
      <c r="C25" s="53" t="s">
        <v>64</v>
      </c>
      <c r="D25" s="9"/>
      <c r="E25" s="9">
        <f t="shared" ref="E25:E38" si="6">+D25</f>
        <v>0</v>
      </c>
      <c r="F25" s="9">
        <v>311902.09999999998</v>
      </c>
      <c r="G25" s="9">
        <f t="shared" si="5"/>
        <v>311902.09999999998</v>
      </c>
      <c r="H25" s="9">
        <f t="shared" si="4"/>
        <v>0</v>
      </c>
      <c r="I25" s="9"/>
      <c r="J25" s="50"/>
      <c r="K25" s="10">
        <v>7019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>
        <v>45621</v>
      </c>
      <c r="B26" s="7" t="s">
        <v>71</v>
      </c>
      <c r="C26" s="53" t="s">
        <v>64</v>
      </c>
      <c r="D26" s="9"/>
      <c r="E26" s="9">
        <f t="shared" si="6"/>
        <v>0</v>
      </c>
      <c r="F26" s="9">
        <v>241203.1</v>
      </c>
      <c r="G26" s="9">
        <f t="shared" si="5"/>
        <v>241203.1</v>
      </c>
      <c r="H26" s="9">
        <f t="shared" si="4"/>
        <v>0</v>
      </c>
      <c r="I26" s="9"/>
      <c r="J26" s="50"/>
      <c r="K26" s="10">
        <v>7019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9"/>
      <c r="C28" s="53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3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22321770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2024-12-05T20:46:03Z</dcterms:modified>
</cp:coreProperties>
</file>