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9B5A951F-3710-4420-ACA9-E65BC58240E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<sst xmlns="http://schemas.openxmlformats.org/spreadsheetml/2006/main" count="334" uniqueCount="74">
  <si>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</si>
  <si>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</si>
  <si>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</si>
  <si>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</si>
  <si>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</si>
  <si>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</si>
  <si>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</si>
  <si>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</si>
  <si>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</si>
  <si>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</si>
  <si>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</si>
  <si>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</si>
  <si>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</si>
  <si>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</si>
  <si>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</si>
  <si>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</si>
  <si>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</si>
  <si>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</si>
  <si>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</si>
  <si>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</si>
  <si>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</si>
  <si>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</si>
  <si>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</si>
  <si>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</si>
  <si>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</si>
  <si>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</si>
  <si>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</si>
  <si>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</si>
  <si>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</si>
  <si>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</si>
  <si>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</si>
  <si>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</si>
  <si>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</si>
  <si>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</si>
  <si>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</si>
  <si>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</si>
  <si>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</si>
  <si>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</si>
  <si>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</si>
  <si>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</si>
  <si>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</si>
  <si>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</si>
  <si>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</si>
  <si>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</si>
  <si>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</si>
  <si>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</si>
  <si>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</si>
  <si>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</si>
  <si>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</si>
  <si>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</si>
  <si>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</si>
  <si>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</si>
  <si>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</si>
  <si>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</si>
  <si>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</si>
  <si>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</si>
  <si>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</si>
  <si>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</si>
  <si>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PRICE CAMPUS SECURITY AND ACCESS CONTROL - DELEGATED</t>
  </si>
  <si>
    <t>EFFY2021</t>
  </si>
  <si>
    <t>3000-300-3344-FXA-21118770</t>
  </si>
  <si>
    <t>I0045</t>
  </si>
  <si>
    <t>USU DELEG CAPITAL REIMB GAX 21C5*289</t>
  </si>
  <si>
    <t>DF</t>
  </si>
  <si>
    <t xml:space="preserve">IET TRNSF FY'21 CAP IMPR FUNDS FROM 21247300      </t>
  </si>
  <si>
    <t>USU DELEG CAPITAL REIMB GAX 21C5*2243</t>
  </si>
  <si>
    <t>FY'22</t>
  </si>
  <si>
    <t>USU DELEG CAPITAL REIMB GAX 22C5*280</t>
  </si>
  <si>
    <t>FY'23</t>
  </si>
  <si>
    <t>USU DELEG CAPITAL REIMB GAX 23C5*086</t>
  </si>
  <si>
    <t>USU DELEG CAPITAL REIMB 02/02/23-GAX 23C5*249</t>
  </si>
  <si>
    <t>CB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</si>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</sst>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5" fillId="2" borderId="0" xfId="0" applyFont="1" applyFill="1" applyAlignment="1">
      <alignment vertical="top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9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37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47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59</v>
      </c>
      <c r="H3" s="5" t="s">
        <v>48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54</v>
      </c>
      <c r="C4" s="52"/>
      <c r="D4" s="111" t="s">
        <v>61</v>
      </c>
      <c r="H4" s="5" t="s">
        <v>49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3" t="s">
        <v>58</v>
      </c>
      <c r="E5" s="114"/>
      <c r="F5" s="115"/>
      <c r="G5" s="112"/>
      <c r="H5" s="5" t="s">
        <v>50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10">
        <v>21118770</v>
      </c>
      <c r="E6" s="74" t="s">
        <v>73</v>
      </c>
      <c r="H6" s="5" t="s">
        <v>53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4</v>
      </c>
      <c r="C7" s="53"/>
      <c r="D7" s="103" t="s">
        <v>60</v>
      </c>
      <c r="G7" s="5">
        <f>+G11-F11</f>
        <v>0</v>
      </c>
      <c r="H7" s="5" t="s">
        <v>51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5</v>
      </c>
      <c r="F8" s="64"/>
      <c r="G8" s="64"/>
      <c r="H8" s="64"/>
      <c r="I8" s="64" t="s">
        <v>6</v>
      </c>
      <c r="J8" s="65" t="s">
        <v>45</v>
      </c>
      <c r="K8" s="66" t="s">
        <v>46</v>
      </c>
      <c r="L8" s="104"/>
      <c r="M8" s="87"/>
    </row>
    <row r="9" spans="1:254" s="74" customFormat="1" ht="14.1" customHeight="1" x14ac:dyDescent="0.2">
      <c r="A9" s="3"/>
      <c r="B9" s="67" t="s">
        <v>7</v>
      </c>
      <c r="C9" s="68"/>
      <c r="D9" s="69" t="s">
        <v>8</v>
      </c>
      <c r="E9" s="70" t="s">
        <v>9</v>
      </c>
      <c r="F9" s="70" t="s">
        <v>10</v>
      </c>
      <c r="G9" s="71" t="s">
        <v>11</v>
      </c>
      <c r="H9" s="71" t="s">
        <v>12</v>
      </c>
      <c r="I9" s="70" t="s">
        <v>8</v>
      </c>
      <c r="J9" s="72" t="s">
        <v>13</v>
      </c>
      <c r="K9" s="73" t="s">
        <v>13</v>
      </c>
      <c r="L9" s="105" t="s">
        <v>55</v>
      </c>
      <c r="M9" s="106" t="s">
        <v>56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14</v>
      </c>
      <c r="B11" s="83" t="s">
        <v>15</v>
      </c>
      <c r="C11" s="84"/>
      <c r="D11" s="14">
        <f>SUM(D14:D242)</f>
        <v>150000</v>
      </c>
      <c r="E11" s="14">
        <f>SUM(E14:E242)-F11</f>
        <v>0</v>
      </c>
      <c r="F11" s="14">
        <f>SUM(F14:F242)</f>
        <v>150000</v>
      </c>
      <c r="G11" s="14">
        <f>SUM(G14:G242)</f>
        <v>150000</v>
      </c>
      <c r="H11" s="14">
        <f>+D11-G11</f>
        <v>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57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62</v>
      </c>
      <c r="C15" s="116" t="s">
        <v>63</v>
      </c>
      <c r="D15" s="10"/>
      <c r="E15" s="10">
        <f t="shared" si="2"/>
        <v>0</v>
      </c>
      <c r="F15" s="10">
        <v>11646</v>
      </c>
      <c r="G15" s="10">
        <f t="shared" si="0"/>
        <v>11646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64</v>
      </c>
      <c r="C16" s="116" t="s">
        <v>63</v>
      </c>
      <c r="D16" s="10">
        <v>150000</v>
      </c>
      <c r="E16" s="10">
        <f t="shared" si="2"/>
        <v>150000</v>
      </c>
      <c r="F16" s="10"/>
      <c r="G16" s="10">
        <f t="shared" si="0"/>
        <v>0</v>
      </c>
      <c r="H16" s="10">
        <f t="shared" si="3"/>
        <v>150000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44335</v>
      </c>
      <c r="B17" s="8" t="s">
        <v>65</v>
      </c>
      <c r="C17" s="116" t="s">
        <v>63</v>
      </c>
      <c r="D17" s="10"/>
      <c r="E17" s="10">
        <f t="shared" si="2"/>
        <v>0</v>
      </c>
      <c r="F17" s="10">
        <v>82404.899999999994</v>
      </c>
      <c r="G17" s="10">
        <f t="shared" si="0"/>
        <v>82404.899999999994</v>
      </c>
      <c r="H17" s="10">
        <f t="shared" si="3"/>
        <v>0</v>
      </c>
      <c r="I17" s="10"/>
      <c r="J17" s="51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52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4" t="s">
        <v>52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7" t="s">
        <v>66</v>
      </c>
      <c r="B20" s="8"/>
      <c r="C20" s="54" t="s">
        <v>52</v>
      </c>
      <c r="D20" s="10"/>
      <c r="E20" s="10">
        <f t="shared" si="2"/>
        <v>0</v>
      </c>
      <c r="F20" s="10"/>
      <c r="G20" s="10">
        <f t="shared" si="0"/>
        <v>0</v>
      </c>
      <c r="H20" s="10">
        <f t="shared" si="3"/>
        <v>0</v>
      </c>
      <c r="I20" s="10"/>
      <c r="J20" s="5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44553</v>
      </c>
      <c r="B21" s="8" t="s">
        <v>67</v>
      </c>
      <c r="C21" s="116" t="s">
        <v>63</v>
      </c>
      <c r="D21" s="10"/>
      <c r="E21" s="10">
        <f t="shared" ref="E21:E23" si="4">+D21</f>
        <v>0</v>
      </c>
      <c r="F21" s="10">
        <v>10639.8</v>
      </c>
      <c r="G21" s="10">
        <f t="shared" ref="G21:G35" si="5">IF(J21&gt;0,0,F21)</f>
        <v>10639.8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4" t="s">
        <v>52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3"/>
        <v>0</v>
      </c>
      <c r="I22" s="10"/>
      <c r="J22" s="51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4" t="s">
        <v>52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7" t="s">
        <v>68</v>
      </c>
      <c r="B24" s="8"/>
      <c r="C24" s="54" t="s">
        <v>52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44901</v>
      </c>
      <c r="B25" s="8" t="s">
        <v>69</v>
      </c>
      <c r="C25" s="54" t="s">
        <v>63</v>
      </c>
      <c r="D25" s="10"/>
      <c r="E25" s="10">
        <f t="shared" si="6"/>
        <v>0</v>
      </c>
      <c r="F25" s="10">
        <v>41805.019999999997</v>
      </c>
      <c r="G25" s="10">
        <f t="shared" si="5"/>
        <v>41805.019999999997</v>
      </c>
      <c r="H25" s="10">
        <f t="shared" si="3"/>
        <v>0</v>
      </c>
      <c r="I25" s="10"/>
      <c r="J25" s="51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45000</v>
      </c>
      <c r="B26" s="8" t="s">
        <v>70</v>
      </c>
      <c r="C26" s="54" t="s">
        <v>71</v>
      </c>
      <c r="D26" s="10"/>
      <c r="E26" s="10">
        <f t="shared" si="6"/>
        <v>0</v>
      </c>
      <c r="F26" s="10">
        <v>3504.28</v>
      </c>
      <c r="G26" s="10">
        <f t="shared" si="5"/>
        <v>3504.28</v>
      </c>
      <c r="H26" s="10">
        <f t="shared" si="3"/>
        <v>0</v>
      </c>
      <c r="I26" s="10"/>
      <c r="J26" s="51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/>
      <c r="B27" s="8"/>
      <c r="C27" s="54" t="s">
        <v>52</v>
      </c>
      <c r="D27" s="10"/>
      <c r="E27" s="10">
        <f t="shared" si="6"/>
        <v>0</v>
      </c>
      <c r="F27" s="10"/>
      <c r="G27" s="10">
        <f t="shared" si="5"/>
        <v>0</v>
      </c>
      <c r="H27" s="10">
        <f t="shared" si="3"/>
        <v>0</v>
      </c>
      <c r="I27" s="10"/>
      <c r="J27" s="51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117" t="s">
        <v>72</v>
      </c>
      <c r="C28" s="54" t="s">
        <v>52</v>
      </c>
      <c r="D28" s="10"/>
      <c r="E28" s="10">
        <f t="shared" si="6"/>
        <v>0</v>
      </c>
      <c r="F28" s="10"/>
      <c r="G28" s="10">
        <f t="shared" si="5"/>
        <v>0</v>
      </c>
      <c r="H28" s="10">
        <f t="shared" si="3"/>
        <v>0</v>
      </c>
      <c r="I28" s="10"/>
      <c r="J28" s="5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4" t="s">
        <v>52</v>
      </c>
      <c r="D29" s="10"/>
      <c r="E29" s="10">
        <f t="shared" si="6"/>
        <v>0</v>
      </c>
      <c r="F29" s="10"/>
      <c r="G29" s="10">
        <f t="shared" si="5"/>
        <v>0</v>
      </c>
      <c r="H29" s="10">
        <f t="shared" si="3"/>
        <v>0</v>
      </c>
      <c r="I29" s="10"/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4" t="s">
        <v>52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4" t="s">
        <v>52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4" t="s">
        <v>52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52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52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52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52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52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52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52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52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52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52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52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52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52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52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52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52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52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52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52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52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52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52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52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52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52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52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52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52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52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52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52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52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52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52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52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52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52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52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52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52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52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52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52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52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52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52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52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52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52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52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52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52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52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52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52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52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52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52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52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52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52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RnAWrZJnFbZWdJx1NzGbpBK7ddCMbrSmf748ky/FRWTZT5o9hWXtYOw32P8KBZPOLf1Mldru4nlKtkG4Hw4rzw==" saltValue="/XPX4ysOJX0imVEBKslwsw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21118770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2024-11-21T16:54:24Z</dcterms:modified>
</cp:coreProperties>
</file>