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8_{94FC3B10-3598-489F-B53D-B330C89EC09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<sst xmlns="http://schemas.openxmlformats.org/spreadsheetml/2006/main" count="337" uniqueCount="78">
  <si>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</si>
  <si>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</si>
  <si>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</si>
  <si>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</si>
  <si>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</si>
  <si>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</si>
  <si>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</si>
  <si>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</si>
  <si>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</si>
  <si>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</si>
  <si>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</si>
  <si>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</si>
  <si>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</si>
  <si>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</si>
  <si>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</si>
  <si>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</si>
  <si>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</si>
  <si>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</si>
  <si>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</si>
  <si>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</si>
  <si>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</si>
  <si>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</si>
  <si>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</si>
  <si>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</si>
  <si>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</si>
  <si>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</si>
  <si>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</si>
  <si>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</si>
  <si>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</si>
  <si>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</si>
  <si>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</si>
  <si>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</si>
  <si>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</si>
  <si>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</si>
  <si>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</si>
  <si>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</si>
  <si>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</si>
  <si>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</si>
  <si>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</si>
  <si>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</si>
  <si>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</si>
  <si>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</si>
  <si>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</si>
  <si>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</si>
  <si>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</si>
  <si>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</si>
  <si>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</si>
  <si>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</si>
  <si>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</si>
  <si>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</si>
  <si>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</si>
  <si>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</si>
  <si>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</si>
  <si>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</si>
  <si>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</si>
  <si>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</si>
  <si>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</si>
  <si>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</si>
  <si>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</si>
  <si>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USU EASTERN PRICE CAMPUS CONCRETE REPLACEMENT - DELEGATED</t>
  </si>
  <si>
    <t>3000-300-3345-FXA-22328770</t>
  </si>
  <si>
    <t>I0045</t>
  </si>
  <si>
    <t>FY'22</t>
  </si>
  <si>
    <t>USU DELEG CAPITAL REIMB GAX 22C5*148</t>
  </si>
  <si>
    <t>DF</t>
  </si>
  <si>
    <t>IET TRNSF FY'22 CAP IMPR FUNDS FROM 22397300</t>
  </si>
  <si>
    <t>USU DELEG CAPITAL REIMB GAX 22C5*415</t>
  </si>
  <si>
    <t>NP</t>
  </si>
  <si>
    <t>13/22</t>
  </si>
  <si>
    <t>USU DELEG CAPITAL REIMB GAX 22C5*574</t>
  </si>
  <si>
    <t>FY'23</t>
  </si>
  <si>
    <t>USU DELEG CAPITAL REIMB GAX 23C5*337</t>
  </si>
  <si>
    <t>USU DELEG CAPITAL REIMB GAX 23C5*626</t>
  </si>
  <si>
    <t>13/23</t>
  </si>
  <si>
    <t>FY'24</t>
  </si>
  <si>
    <t>USU DELEG CAPITAL REIMB GAX 24C5*006</t>
  </si>
  <si>
    <t>USU DELEG CAPITAL REIMB GAX 24C5*151</t>
  </si>
  <si>
    <t>USU DELEG CAPITAL REIMB GAX 24C5*238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</si>
</sst>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9" activePane="bottomLeft" state="frozen"/>
      <selection pane="bottomLeft" activeCell="C28" sqref="C28:C29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106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9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22328770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200000</v>
      </c>
      <c r="E11" s="12">
        <f>SUM(E14:E500)-F11</f>
        <v>0</v>
      </c>
      <c r="F11" s="12">
        <f>SUM(F14:F500)</f>
        <v>200000</v>
      </c>
      <c r="G11" s="12">
        <f>SUM(G14:G500)</f>
        <v>200000</v>
      </c>
      <c r="H11" s="12">
        <f>+D11-G11</f>
        <v>0</v>
      </c>
      <c r="I11" s="12">
        <f>SUM(I14:I500)</f>
        <v>0</v>
      </c>
      <c r="J11" s="83"/>
      <c r="K11" s="84"/>
      <c r="L11" s="105">
        <f>SUM(L13:L500)</f>
        <v>0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62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63</v>
      </c>
      <c r="C15" s="113" t="s">
        <v>64</v>
      </c>
      <c r="D15" s="9"/>
      <c r="E15" s="9">
        <f t="shared" si="2"/>
        <v>0</v>
      </c>
      <c r="F15" s="9">
        <v>15566</v>
      </c>
      <c r="G15" s="9">
        <f t="shared" si="0"/>
        <v>15566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65</v>
      </c>
      <c r="C16" s="113" t="s">
        <v>64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44733</v>
      </c>
      <c r="B17" s="7" t="s">
        <v>66</v>
      </c>
      <c r="C17" s="113" t="s">
        <v>67</v>
      </c>
      <c r="D17" s="9"/>
      <c r="E17" s="9">
        <f t="shared" si="2"/>
        <v>0</v>
      </c>
      <c r="F17" s="9">
        <v>11550</v>
      </c>
      <c r="G17" s="9">
        <f t="shared" si="0"/>
        <v>11550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68</v>
      </c>
      <c r="B18" s="7" t="s">
        <v>69</v>
      </c>
      <c r="C18" s="113" t="s">
        <v>67</v>
      </c>
      <c r="D18" s="9"/>
      <c r="E18" s="9">
        <f t="shared" si="2"/>
        <v>0</v>
      </c>
      <c r="F18" s="9">
        <v>6295</v>
      </c>
      <c r="G18" s="9">
        <f t="shared" si="0"/>
        <v>6295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70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45040</v>
      </c>
      <c r="B22" s="7" t="s">
        <v>71</v>
      </c>
      <c r="C22" s="52" t="s">
        <v>64</v>
      </c>
      <c r="D22" s="9"/>
      <c r="E22" s="9">
        <f t="shared" si="2"/>
        <v>0</v>
      </c>
      <c r="F22" s="9">
        <v>255</v>
      </c>
      <c r="G22" s="9">
        <f t="shared" si="0"/>
        <v>255</v>
      </c>
      <c r="H22" s="9">
        <f t="shared" si="4"/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73</v>
      </c>
      <c r="B23" s="7" t="s">
        <v>72</v>
      </c>
      <c r="C23" s="52" t="s">
        <v>52</v>
      </c>
      <c r="D23" s="8"/>
      <c r="E23" s="9">
        <f t="shared" si="2"/>
        <v>0</v>
      </c>
      <c r="F23" s="9">
        <v>134657.44</v>
      </c>
      <c r="G23" s="9">
        <f t="shared" ref="G23:G34" si="5">IF(J23&gt;0,0,F23)</f>
        <v>134657.44</v>
      </c>
      <c r="H23" s="9">
        <f t="shared" si="4"/>
        <v>0</v>
      </c>
      <c r="I23" s="9"/>
      <c r="J23" s="49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45" t="s">
        <v>74</v>
      </c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45161</v>
      </c>
      <c r="B27" s="7" t="s">
        <v>75</v>
      </c>
      <c r="C27" s="52" t="s">
        <v>64</v>
      </c>
      <c r="D27" s="9"/>
      <c r="E27" s="9">
        <f t="shared" si="6"/>
        <v>0</v>
      </c>
      <c r="F27" s="9">
        <v>21980</v>
      </c>
      <c r="G27" s="9">
        <f t="shared" si="5"/>
        <v>21980</v>
      </c>
      <c r="H27" s="9">
        <f t="shared" si="4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45294</v>
      </c>
      <c r="B28" s="7" t="s">
        <v>76</v>
      </c>
      <c r="C28" s="52" t="s">
        <v>64</v>
      </c>
      <c r="D28" s="9"/>
      <c r="E28" s="9">
        <f t="shared" si="6"/>
        <v>0</v>
      </c>
      <c r="F28" s="9">
        <v>1630</v>
      </c>
      <c r="G28" s="9">
        <f t="shared" si="5"/>
        <v>1630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45359</v>
      </c>
      <c r="B29" s="7" t="s">
        <v>77</v>
      </c>
      <c r="C29" s="52" t="s">
        <v>64</v>
      </c>
      <c r="D29" s="9"/>
      <c r="E29" s="9">
        <f t="shared" si="6"/>
        <v>0</v>
      </c>
      <c r="F29" s="9">
        <v>8066.56</v>
      </c>
      <c r="G29" s="9">
        <f t="shared" si="5"/>
        <v>8066.56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22328770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2024-10-17T17:44:37Z</dcterms:modified>
</cp:coreProperties>
</file>