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7\"/>
    </mc:Choice>
  </mc:AlternateContent>
  <xr:revisionPtr revIDLastSave="0" documentId="13_ncr:1_{68D6DDDD-AFE7-4AE3-B46F-EEBAAEFB1B61}" xr6:coauthVersionLast="47" xr6:coauthVersionMax="47" xr10:uidLastSave="{00000000-0000-0000-0000-000000000000}"/>
  <bookViews>
    <workbookView xWindow="2355" yWindow="3405" windowWidth="21600" windowHeight="1264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" i="1" l="1"/>
  <c r="G22" i="1"/>
  <c r="E22" i="1"/>
  <c r="M11" i="1"/>
  <c r="I11" i="1"/>
  <c r="F11" i="1"/>
  <c r="D11" i="1"/>
  <c r="H15" i="1" l="1"/>
  <c r="H16" i="1"/>
  <c r="H17" i="1"/>
  <c r="H18" i="1"/>
  <c r="H19" i="1"/>
  <c r="H20" i="1"/>
  <c r="G15" i="1"/>
  <c r="G16" i="1"/>
  <c r="G17" i="1"/>
  <c r="G18" i="1"/>
  <c r="G19" i="1"/>
  <c r="G20" i="1"/>
  <c r="G21" i="1"/>
  <c r="E15" i="1"/>
  <c r="E16" i="1"/>
  <c r="E17" i="1"/>
  <c r="E18" i="1"/>
  <c r="E19" i="1"/>
  <c r="E20" i="1"/>
  <c r="E21" i="1"/>
  <c r="E23" i="1"/>
  <c r="H21" i="1" l="1"/>
  <c r="H23" i="1"/>
  <c r="H24" i="1"/>
  <c r="H25" i="1"/>
  <c r="H26" i="1"/>
  <c r="H27" i="1"/>
  <c r="H28" i="1"/>
  <c r="H29" i="1"/>
  <c r="H30" i="1"/>
  <c r="H31" i="1"/>
  <c r="H14" i="1" l="1"/>
  <c r="G14" i="1"/>
  <c r="E14" i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<sst xmlns="http://schemas.openxmlformats.org/spreadsheetml/2006/main" count="333" uniqueCount="72">
  <si>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</si>
  <si>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</si>
  <si>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</si>
  <si>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</si>
  <si>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</si>
  <si>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</si>
  <si>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</si>
  <si>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</si>
  <si>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</si>
  <si>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</si>
  <si>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</si>
  <si>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</si>
  <si>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</si>
  <si>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</si>
  <si>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</si>
  <si>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</si>
  <si>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</si>
  <si>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</si>
  <si>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</si>
  <si>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</si>
  <si>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</si>
  <si>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</si>
  <si>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</si>
  <si>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</si>
  <si>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</si>
  <si>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</si>
  <si>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</si>
  <si>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</si>
  <si>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</si>
  <si>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</si>
  <si>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</si>
  <si>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</si>
  <si>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</si>
  <si>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</si>
  <si>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</si>
  <si>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</si>
  <si>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</si>
  <si>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</si>
  <si>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</si>
  <si>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</si>
  <si>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</si>
  <si>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</si>
  <si>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</si>
  <si>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</si>
  <si>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</si>
  <si>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</si>
  <si>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</si>
  <si>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</si>
  <si>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</si>
  <si>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</si>
  <si>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</si>
  <si>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</si>
  <si>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</si>
  <si>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</si>
  <si>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</si>
  <si>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</si>
  <si>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</si>
  <si>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</si>
  <si>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FY'24</t>
  </si>
  <si>
    <t>GFFY2024</t>
  </si>
  <si>
    <t>USUE DELEGATED - USU CAMPUS CONCRETE REPLACEMENT</t>
  </si>
  <si>
    <t>3000-300-3347-FXAAA-24364770</t>
  </si>
  <si>
    <t>00000</t>
  </si>
  <si>
    <t>USU DELEGATED CPTL REIMB GAX 24C5*094</t>
  </si>
  <si>
    <t>DF</t>
  </si>
  <si>
    <t>ADDED PER FP07 REV REPORT</t>
  </si>
  <si>
    <t>TRNSF FY24 CAP IMP FUNDS TO 24364770 FROM 24376300  HB006 ITEM 72</t>
  </si>
  <si>
    <t>USU DELEGATED CPTL REIMB GAX 24C5*312</t>
  </si>
  <si>
    <t>13/24</t>
  </si>
  <si>
    <t>USU DELEGATED CPTL REIMB GAX 24C5*313</t>
  </si>
  <si>
    <t>USU DELEG CAPITAL REIMB GAX 25C5*039</t>
  </si>
  <si>
    <t>FY'25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</si>
</sst>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5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  <xf numFmtId="164" fontId="17" fillId="0" borderId="0" xfId="0" applyFont="1" applyAlignment="1">
      <alignment horizontal="left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C22" sqref="C22"/>
    </sheetView>
  </sheetViews>
  <sheetFormatPr defaultColWidth="8.88671875" defaultRowHeight="12" x14ac:dyDescent="0.2"/>
  <cols>
    <col min="1" max="1" width="5.77734375" style="53" customWidth="1"/>
    <col min="2" max="2" width="31.88671875" style="54" customWidth="1"/>
    <col min="3" max="3" width="3.77734375" style="55" customWidth="1"/>
    <col min="4" max="4" width="14.6640625" style="56" customWidth="1"/>
    <col min="5" max="9" width="10.44140625" style="56" customWidth="1"/>
    <col min="10" max="10" width="5.88671875" style="92" customWidth="1"/>
    <col min="11" max="11" width="5.88671875" style="93" customWidth="1"/>
    <col min="12" max="12" width="9.77734375" style="56" customWidth="1"/>
    <col min="13" max="16384" width="8.88671875" style="56"/>
  </cols>
  <sheetData>
    <row r="1" spans="1:254" ht="15.75" x14ac:dyDescent="0.25">
      <c r="H1" s="94" t="s">
        <v>37</v>
      </c>
      <c r="J1" s="57"/>
      <c r="K1" s="58"/>
      <c r="L1" s="59"/>
      <c r="M1" s="59"/>
      <c r="N1" s="59"/>
    </row>
    <row r="2" spans="1:254" s="4" customFormat="1" ht="14.1" customHeight="1" x14ac:dyDescent="0.25">
      <c r="A2" s="3"/>
      <c r="B2" s="2" t="s">
        <v>0</v>
      </c>
      <c r="C2" s="51"/>
      <c r="D2" s="100"/>
      <c r="H2" s="4" t="s">
        <v>47</v>
      </c>
      <c r="I2" s="95"/>
      <c r="J2" s="96"/>
      <c r="K2" s="5"/>
      <c r="L2" s="59"/>
      <c r="M2" s="59"/>
      <c r="N2" s="59"/>
    </row>
    <row r="3" spans="1:254" s="4" customFormat="1" ht="14.1" customHeight="1" x14ac:dyDescent="0.25">
      <c r="A3" s="3"/>
      <c r="B3" s="110" t="s">
        <v>1</v>
      </c>
      <c r="C3" s="50"/>
      <c r="D3" s="4" t="s">
        <v>59</v>
      </c>
      <c r="H3" s="4" t="s">
        <v>48</v>
      </c>
      <c r="I3" s="95"/>
      <c r="J3" s="96"/>
      <c r="K3" s="5"/>
      <c r="L3" s="59"/>
      <c r="M3" s="59"/>
      <c r="N3" s="59"/>
    </row>
    <row r="4" spans="1:254" s="4" customFormat="1" ht="14.1" customHeight="1" x14ac:dyDescent="0.25">
      <c r="A4" s="3"/>
      <c r="B4" s="111" t="s">
        <v>54</v>
      </c>
      <c r="C4" s="50"/>
      <c r="D4" s="113" t="s">
        <v>62</v>
      </c>
      <c r="H4" s="4" t="s">
        <v>49</v>
      </c>
      <c r="I4" s="95"/>
      <c r="J4" s="96"/>
      <c r="K4" s="5"/>
      <c r="L4" s="59"/>
      <c r="M4" s="59"/>
      <c r="N4" s="59"/>
    </row>
    <row r="5" spans="1:254" s="4" customFormat="1" ht="14.1" customHeight="1" x14ac:dyDescent="0.25">
      <c r="A5" s="3"/>
      <c r="B5" s="2" t="s">
        <v>2</v>
      </c>
      <c r="C5" s="51"/>
      <c r="D5" s="107" t="s">
        <v>60</v>
      </c>
      <c r="H5" s="4" t="s">
        <v>50</v>
      </c>
      <c r="I5" s="95"/>
      <c r="J5" s="96"/>
      <c r="K5" s="5"/>
      <c r="L5" s="59"/>
      <c r="M5" s="59"/>
      <c r="N5" s="59"/>
    </row>
    <row r="6" spans="1:254" s="4" customFormat="1" ht="14.1" customHeight="1" thickBot="1" x14ac:dyDescent="0.35">
      <c r="A6" s="3"/>
      <c r="B6" s="2" t="s">
        <v>3</v>
      </c>
      <c r="C6" s="51"/>
      <c r="D6" s="106">
        <v>24364770</v>
      </c>
      <c r="E6" s="4" t="s">
        <v>57</v>
      </c>
      <c r="H6" s="4" t="s">
        <v>53</v>
      </c>
      <c r="I6" s="97"/>
      <c r="J6" s="96"/>
      <c r="K6" s="5"/>
      <c r="L6" s="59"/>
      <c r="M6" s="59"/>
      <c r="N6" s="59"/>
    </row>
    <row r="7" spans="1:254" s="4" customFormat="1" ht="14.1" customHeight="1" x14ac:dyDescent="0.2">
      <c r="A7" s="3"/>
      <c r="B7" s="2" t="s">
        <v>4</v>
      </c>
      <c r="C7" s="51"/>
      <c r="D7" s="109" t="s">
        <v>61</v>
      </c>
      <c r="G7" s="112">
        <f>+G11-F11</f>
        <v>0</v>
      </c>
      <c r="H7" s="4" t="s">
        <v>51</v>
      </c>
      <c r="I7" s="98">
        <f>SUM(I2:I6)</f>
        <v>0</v>
      </c>
      <c r="J7" s="99"/>
      <c r="K7" s="5"/>
      <c r="L7" s="41"/>
      <c r="M7" s="42"/>
      <c r="N7" s="43"/>
    </row>
    <row r="8" spans="1:254" s="4" customFormat="1" ht="14.1" customHeight="1" x14ac:dyDescent="0.2">
      <c r="A8" s="3"/>
      <c r="B8" s="60"/>
      <c r="C8" s="61"/>
      <c r="D8" s="62"/>
      <c r="E8" s="62" t="s">
        <v>5</v>
      </c>
      <c r="F8" s="62"/>
      <c r="G8" s="62"/>
      <c r="H8" s="62"/>
      <c r="I8" s="62" t="s">
        <v>6</v>
      </c>
      <c r="J8" s="63" t="s">
        <v>45</v>
      </c>
      <c r="K8" s="64" t="s">
        <v>46</v>
      </c>
      <c r="L8" s="101"/>
      <c r="M8" s="85"/>
    </row>
    <row r="9" spans="1:254" s="72" customFormat="1" ht="14.1" customHeight="1" x14ac:dyDescent="0.2">
      <c r="A9" s="3"/>
      <c r="B9" s="65" t="s">
        <v>7</v>
      </c>
      <c r="C9" s="66"/>
      <c r="D9" s="67" t="s">
        <v>8</v>
      </c>
      <c r="E9" s="68" t="s">
        <v>9</v>
      </c>
      <c r="F9" s="68" t="s">
        <v>10</v>
      </c>
      <c r="G9" s="69" t="s">
        <v>11</v>
      </c>
      <c r="H9" s="69" t="s">
        <v>12</v>
      </c>
      <c r="I9" s="68" t="s">
        <v>8</v>
      </c>
      <c r="J9" s="70" t="s">
        <v>13</v>
      </c>
      <c r="K9" s="71" t="s">
        <v>13</v>
      </c>
      <c r="L9" s="102" t="s">
        <v>55</v>
      </c>
      <c r="M9" s="103" t="s">
        <v>56</v>
      </c>
    </row>
    <row r="10" spans="1:254" s="80" customFormat="1" ht="14.1" customHeight="1" x14ac:dyDescent="0.2">
      <c r="A10" s="73"/>
      <c r="B10" s="74"/>
      <c r="C10" s="75"/>
      <c r="D10" s="76"/>
      <c r="E10" s="76"/>
      <c r="F10" s="76"/>
      <c r="G10" s="76"/>
      <c r="H10" s="76"/>
      <c r="I10" s="76"/>
      <c r="J10" s="77"/>
      <c r="K10" s="78"/>
      <c r="L10" s="104"/>
      <c r="M10" s="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</row>
    <row r="11" spans="1:254" s="86" customFormat="1" ht="14.1" customHeight="1" x14ac:dyDescent="0.2">
      <c r="A11" s="47" t="s">
        <v>14</v>
      </c>
      <c r="B11" s="81" t="s">
        <v>15</v>
      </c>
      <c r="C11" s="82"/>
      <c r="D11" s="12">
        <f>SUM(D14:D1000)</f>
        <v>200000</v>
      </c>
      <c r="E11" s="12">
        <f>SUM(E14:E1000)-F11</f>
        <v>0</v>
      </c>
      <c r="F11" s="12">
        <f>SUM(F14:F1000)</f>
        <v>200000</v>
      </c>
      <c r="G11" s="12">
        <f>SUM(G14:G1000)</f>
        <v>200000</v>
      </c>
      <c r="H11" s="12">
        <f>+D11-G11</f>
        <v>0</v>
      </c>
      <c r="I11" s="12">
        <f>SUM(I14:I1000)</f>
        <v>0</v>
      </c>
      <c r="J11" s="83"/>
      <c r="K11" s="84"/>
      <c r="L11" s="105"/>
      <c r="M11" s="105">
        <f>SUM(M13:M1000)</f>
        <v>0</v>
      </c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</row>
    <row r="12" spans="1:254" s="86" customFormat="1" ht="14.1" customHeight="1" x14ac:dyDescent="0.2">
      <c r="A12" s="47"/>
      <c r="B12" s="87"/>
      <c r="C12" s="88"/>
      <c r="D12" s="13"/>
      <c r="E12" s="46"/>
      <c r="F12" s="13"/>
      <c r="G12" s="13"/>
      <c r="H12" s="13"/>
      <c r="I12" s="13"/>
      <c r="J12" s="89"/>
      <c r="K12" s="90"/>
      <c r="L12" s="91"/>
      <c r="M12" s="85">
        <f>M11-L11</f>
        <v>0</v>
      </c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</row>
    <row r="13" spans="1:254" s="11" customFormat="1" ht="14.1" customHeight="1" x14ac:dyDescent="0.2">
      <c r="A13" s="44"/>
      <c r="B13" s="7"/>
      <c r="C13" s="52" t="s">
        <v>52</v>
      </c>
      <c r="D13" s="9"/>
      <c r="E13" s="9">
        <f>+D13</f>
        <v>0</v>
      </c>
      <c r="F13" s="9"/>
      <c r="G13" s="9">
        <f t="shared" ref="G13:G21" si="0">IF(J13&gt;0,0,F13)</f>
        <v>0</v>
      </c>
      <c r="H13" s="9">
        <f t="shared" ref="H13" si="1">+D13</f>
        <v>0</v>
      </c>
      <c r="I13" s="9"/>
      <c r="J13" s="49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5" t="s">
        <v>58</v>
      </c>
      <c r="B14" s="7"/>
      <c r="C14" s="52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49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45246</v>
      </c>
      <c r="B15" s="7" t="s">
        <v>63</v>
      </c>
      <c r="C15" s="108" t="s">
        <v>64</v>
      </c>
      <c r="D15" s="9"/>
      <c r="E15" s="9">
        <f t="shared" si="2"/>
        <v>0</v>
      </c>
      <c r="F15" s="9">
        <v>15326</v>
      </c>
      <c r="G15" s="9">
        <f t="shared" si="0"/>
        <v>15326</v>
      </c>
      <c r="H15" s="9">
        <f t="shared" ref="H15:H20" si="3">+D15</f>
        <v>0</v>
      </c>
      <c r="I15" s="9"/>
      <c r="J15" s="49"/>
      <c r="K15" s="10">
        <v>7019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45327</v>
      </c>
      <c r="B16" s="114" t="s">
        <v>66</v>
      </c>
      <c r="C16" s="52" t="s">
        <v>64</v>
      </c>
      <c r="D16" s="9">
        <v>200000</v>
      </c>
      <c r="E16" s="9">
        <f t="shared" si="2"/>
        <v>200000</v>
      </c>
      <c r="F16" s="9"/>
      <c r="G16" s="9">
        <f t="shared" si="0"/>
        <v>0</v>
      </c>
      <c r="H16" s="9">
        <f t="shared" si="3"/>
        <v>200000</v>
      </c>
      <c r="I16" s="9"/>
      <c r="J16" s="49"/>
      <c r="K16" s="10">
        <v>4667</v>
      </c>
      <c r="L16" s="9"/>
      <c r="M16" s="9" t="s">
        <v>65</v>
      </c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 t="s">
        <v>68</v>
      </c>
      <c r="B17" s="7" t="s">
        <v>67</v>
      </c>
      <c r="C17" s="52" t="s">
        <v>52</v>
      </c>
      <c r="D17" s="9"/>
      <c r="E17" s="9">
        <f t="shared" si="2"/>
        <v>0</v>
      </c>
      <c r="F17" s="9">
        <v>109574.65</v>
      </c>
      <c r="G17" s="9">
        <f t="shared" si="0"/>
        <v>109574.65</v>
      </c>
      <c r="H17" s="9">
        <f t="shared" si="3"/>
        <v>0</v>
      </c>
      <c r="I17" s="9"/>
      <c r="J17" s="49"/>
      <c r="K17" s="10">
        <v>7019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 t="s">
        <v>68</v>
      </c>
      <c r="B18" s="7" t="s">
        <v>69</v>
      </c>
      <c r="C18" s="52" t="s">
        <v>52</v>
      </c>
      <c r="D18" s="9"/>
      <c r="E18" s="9">
        <f t="shared" si="2"/>
        <v>0</v>
      </c>
      <c r="F18" s="9">
        <v>2167.5</v>
      </c>
      <c r="G18" s="9">
        <f t="shared" si="0"/>
        <v>2167.5</v>
      </c>
      <c r="H18" s="9">
        <f t="shared" si="3"/>
        <v>0</v>
      </c>
      <c r="I18" s="9"/>
      <c r="J18" s="49"/>
      <c r="K18" s="10">
        <v>7019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/>
      <c r="B19" s="7"/>
      <c r="C19" s="52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3"/>
        <v>0</v>
      </c>
      <c r="I19" s="9"/>
      <c r="J19" s="49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/>
      <c r="B20" s="7"/>
      <c r="C20" s="52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3"/>
        <v>0</v>
      </c>
      <c r="I20" s="9"/>
      <c r="J20" s="49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45" t="s">
        <v>71</v>
      </c>
      <c r="B21" s="7"/>
      <c r="C21" s="52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ref="H21:H31" si="4">+D21</f>
        <v>0</v>
      </c>
      <c r="I21" s="9"/>
      <c r="J21" s="49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>
        <v>45572</v>
      </c>
      <c r="B22" s="7" t="s">
        <v>70</v>
      </c>
      <c r="C22" s="52" t="s">
        <v>64</v>
      </c>
      <c r="D22" s="9"/>
      <c r="E22" s="9">
        <f t="shared" si="2"/>
        <v>0</v>
      </c>
      <c r="F22" s="9">
        <v>72931.850000000006</v>
      </c>
      <c r="G22" s="9">
        <f>IF(J22&gt;0,0,F22)</f>
        <v>72931.850000000006</v>
      </c>
      <c r="H22" s="9">
        <f>+D19</f>
        <v>0</v>
      </c>
      <c r="I22" s="9"/>
      <c r="J22" s="49"/>
      <c r="K22" s="10">
        <v>7019</v>
      </c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2" t="s">
        <v>52</v>
      </c>
      <c r="D23" s="8"/>
      <c r="E23" s="9">
        <f t="shared" si="2"/>
        <v>0</v>
      </c>
      <c r="F23" s="9"/>
      <c r="G23" s="9">
        <f t="shared" ref="G23:G34" si="5">IF(J23&gt;0,0,F23)</f>
        <v>0</v>
      </c>
      <c r="H23" s="9">
        <f t="shared" si="4"/>
        <v>0</v>
      </c>
      <c r="I23" s="9"/>
      <c r="J23" s="49"/>
      <c r="K23" s="10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2" t="s">
        <v>52</v>
      </c>
      <c r="D24" s="9"/>
      <c r="E24" s="9">
        <f t="shared" ref="E24:E38" si="6">+D24</f>
        <v>0</v>
      </c>
      <c r="F24" s="9"/>
      <c r="G24" s="9">
        <f t="shared" si="5"/>
        <v>0</v>
      </c>
      <c r="H24" s="9">
        <f t="shared" si="4"/>
        <v>0</v>
      </c>
      <c r="I24" s="9"/>
      <c r="J24" s="49"/>
      <c r="K24" s="10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2" t="s">
        <v>52</v>
      </c>
      <c r="D25" s="9"/>
      <c r="E25" s="9">
        <f t="shared" si="6"/>
        <v>0</v>
      </c>
      <c r="F25" s="9"/>
      <c r="G25" s="9">
        <f t="shared" si="5"/>
        <v>0</v>
      </c>
      <c r="H25" s="9">
        <f t="shared" si="4"/>
        <v>0</v>
      </c>
      <c r="I25" s="9"/>
      <c r="J25" s="49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2" t="s">
        <v>52</v>
      </c>
      <c r="D26" s="9"/>
      <c r="E26" s="9">
        <f t="shared" si="6"/>
        <v>0</v>
      </c>
      <c r="F26" s="9"/>
      <c r="G26" s="9">
        <f t="shared" si="5"/>
        <v>0</v>
      </c>
      <c r="H26" s="9">
        <f t="shared" si="4"/>
        <v>0</v>
      </c>
      <c r="I26" s="9"/>
      <c r="J26" s="49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2" t="s">
        <v>52</v>
      </c>
      <c r="D27" s="9"/>
      <c r="E27" s="9">
        <f t="shared" si="6"/>
        <v>0</v>
      </c>
      <c r="F27" s="9"/>
      <c r="G27" s="9">
        <f t="shared" si="5"/>
        <v>0</v>
      </c>
      <c r="H27" s="9">
        <f t="shared" si="4"/>
        <v>0</v>
      </c>
      <c r="I27" s="9"/>
      <c r="J27" s="49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107"/>
      <c r="C28" s="52" t="s">
        <v>52</v>
      </c>
      <c r="D28" s="9"/>
      <c r="E28" s="9">
        <f t="shared" si="6"/>
        <v>0</v>
      </c>
      <c r="F28" s="9"/>
      <c r="G28" s="9">
        <f t="shared" si="5"/>
        <v>0</v>
      </c>
      <c r="H28" s="9">
        <f t="shared" si="4"/>
        <v>0</v>
      </c>
      <c r="I28" s="9"/>
      <c r="J28" s="49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7"/>
      <c r="C29" s="52" t="s">
        <v>52</v>
      </c>
      <c r="D29" s="9"/>
      <c r="E29" s="9">
        <f t="shared" si="6"/>
        <v>0</v>
      </c>
      <c r="F29" s="9"/>
      <c r="G29" s="9">
        <f t="shared" si="5"/>
        <v>0</v>
      </c>
      <c r="H29" s="9">
        <f t="shared" si="4"/>
        <v>0</v>
      </c>
      <c r="I29" s="9"/>
      <c r="J29" s="49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2" t="s">
        <v>52</v>
      </c>
      <c r="D30" s="9"/>
      <c r="E30" s="9">
        <f t="shared" si="6"/>
        <v>0</v>
      </c>
      <c r="F30" s="9"/>
      <c r="G30" s="9">
        <f t="shared" si="5"/>
        <v>0</v>
      </c>
      <c r="H30" s="9">
        <f t="shared" si="4"/>
        <v>0</v>
      </c>
      <c r="I30" s="9"/>
      <c r="J30" s="49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2" t="s">
        <v>52</v>
      </c>
      <c r="D31" s="9"/>
      <c r="E31" s="9">
        <f t="shared" si="6"/>
        <v>0</v>
      </c>
      <c r="F31" s="9"/>
      <c r="G31" s="9">
        <f t="shared" si="5"/>
        <v>0</v>
      </c>
      <c r="H31" s="9">
        <f t="shared" si="4"/>
        <v>0</v>
      </c>
      <c r="I31" s="9"/>
      <c r="J31" s="49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2" t="s">
        <v>52</v>
      </c>
      <c r="D32" s="9"/>
      <c r="E32" s="9">
        <f t="shared" si="6"/>
        <v>0</v>
      </c>
      <c r="F32" s="9"/>
      <c r="G32" s="9">
        <f t="shared" si="5"/>
        <v>0</v>
      </c>
      <c r="H32" s="9">
        <f t="shared" ref="H32:H34" si="7">+D32</f>
        <v>0</v>
      </c>
      <c r="I32" s="9"/>
      <c r="J32" s="49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2" t="s">
        <v>52</v>
      </c>
      <c r="D33" s="9"/>
      <c r="E33" s="9">
        <f t="shared" si="6"/>
        <v>0</v>
      </c>
      <c r="F33" s="9"/>
      <c r="G33" s="9">
        <f t="shared" si="5"/>
        <v>0</v>
      </c>
      <c r="H33" s="9">
        <f t="shared" si="7"/>
        <v>0</v>
      </c>
      <c r="I33" s="9"/>
      <c r="J33" s="49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2" t="s">
        <v>52</v>
      </c>
      <c r="D34" s="9"/>
      <c r="E34" s="9">
        <f t="shared" si="6"/>
        <v>0</v>
      </c>
      <c r="F34" s="9"/>
      <c r="G34" s="9">
        <f t="shared" si="5"/>
        <v>0</v>
      </c>
      <c r="H34" s="9">
        <f t="shared" si="7"/>
        <v>0</v>
      </c>
      <c r="I34" s="9"/>
      <c r="J34" s="49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2" t="s">
        <v>52</v>
      </c>
      <c r="D35" s="9"/>
      <c r="E35" s="9">
        <f t="shared" si="6"/>
        <v>0</v>
      </c>
      <c r="F35" s="9"/>
      <c r="G35" s="9">
        <f t="shared" ref="G35:G50" si="8">IF(J35&gt;0,0,F35)</f>
        <v>0</v>
      </c>
      <c r="H35" s="9">
        <f t="shared" ref="H35:H50" si="9">+D35</f>
        <v>0</v>
      </c>
      <c r="I35" s="9"/>
      <c r="J35" s="49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2" t="s">
        <v>52</v>
      </c>
      <c r="D36" s="9"/>
      <c r="E36" s="9">
        <f t="shared" si="6"/>
        <v>0</v>
      </c>
      <c r="F36" s="9"/>
      <c r="G36" s="9">
        <f t="shared" si="8"/>
        <v>0</v>
      </c>
      <c r="H36" s="9">
        <f t="shared" si="9"/>
        <v>0</v>
      </c>
      <c r="I36" s="9"/>
      <c r="J36" s="49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2" t="s">
        <v>52</v>
      </c>
      <c r="D37" s="9"/>
      <c r="E37" s="9">
        <f t="shared" si="6"/>
        <v>0</v>
      </c>
      <c r="F37" s="9"/>
      <c r="G37" s="9">
        <f t="shared" si="8"/>
        <v>0</v>
      </c>
      <c r="H37" s="9">
        <f t="shared" si="9"/>
        <v>0</v>
      </c>
      <c r="I37" s="9"/>
      <c r="J37" s="49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2" t="s">
        <v>52</v>
      </c>
      <c r="D38" s="9"/>
      <c r="E38" s="9">
        <f t="shared" si="6"/>
        <v>0</v>
      </c>
      <c r="F38" s="9"/>
      <c r="G38" s="9">
        <f t="shared" si="8"/>
        <v>0</v>
      </c>
      <c r="H38" s="9">
        <f t="shared" si="9"/>
        <v>0</v>
      </c>
      <c r="I38" s="9"/>
      <c r="J38" s="49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2" t="s">
        <v>52</v>
      </c>
      <c r="D39" s="9"/>
      <c r="E39" s="9">
        <f t="shared" ref="E39:E54" si="10">+D39</f>
        <v>0</v>
      </c>
      <c r="F39" s="9"/>
      <c r="G39" s="9">
        <f t="shared" si="8"/>
        <v>0</v>
      </c>
      <c r="H39" s="9">
        <f t="shared" si="9"/>
        <v>0</v>
      </c>
      <c r="I39" s="9"/>
      <c r="J39" s="49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2" t="s">
        <v>52</v>
      </c>
      <c r="D40" s="9"/>
      <c r="E40" s="9">
        <f t="shared" si="10"/>
        <v>0</v>
      </c>
      <c r="F40" s="9"/>
      <c r="G40" s="9">
        <f t="shared" si="8"/>
        <v>0</v>
      </c>
      <c r="H40" s="9">
        <f t="shared" si="9"/>
        <v>0</v>
      </c>
      <c r="I40" s="9"/>
      <c r="J40" s="49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2" t="s">
        <v>52</v>
      </c>
      <c r="D41" s="9"/>
      <c r="E41" s="9">
        <f t="shared" si="10"/>
        <v>0</v>
      </c>
      <c r="F41" s="9"/>
      <c r="G41" s="9">
        <f t="shared" si="8"/>
        <v>0</v>
      </c>
      <c r="H41" s="9">
        <f t="shared" si="9"/>
        <v>0</v>
      </c>
      <c r="I41" s="9"/>
      <c r="J41" s="49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2" t="s">
        <v>52</v>
      </c>
      <c r="D42" s="9"/>
      <c r="E42" s="9">
        <f t="shared" si="10"/>
        <v>0</v>
      </c>
      <c r="F42" s="9"/>
      <c r="G42" s="9">
        <f t="shared" si="8"/>
        <v>0</v>
      </c>
      <c r="H42" s="9">
        <f t="shared" si="9"/>
        <v>0</v>
      </c>
      <c r="I42" s="9"/>
      <c r="J42" s="49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2" t="s">
        <v>52</v>
      </c>
      <c r="D43" s="9"/>
      <c r="E43" s="9">
        <f t="shared" si="10"/>
        <v>0</v>
      </c>
      <c r="F43" s="9"/>
      <c r="G43" s="9">
        <f t="shared" si="8"/>
        <v>0</v>
      </c>
      <c r="H43" s="9">
        <f t="shared" si="9"/>
        <v>0</v>
      </c>
      <c r="I43" s="9"/>
      <c r="J43" s="49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8"/>
      <c r="C44" s="52" t="s">
        <v>52</v>
      </c>
      <c r="D44" s="9"/>
      <c r="E44" s="9">
        <f t="shared" si="10"/>
        <v>0</v>
      </c>
      <c r="F44" s="9"/>
      <c r="G44" s="9">
        <f t="shared" si="8"/>
        <v>0</v>
      </c>
      <c r="H44" s="9">
        <f t="shared" si="9"/>
        <v>0</v>
      </c>
      <c r="I44" s="9"/>
      <c r="J44" s="49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2" t="s">
        <v>52</v>
      </c>
      <c r="D45" s="9"/>
      <c r="E45" s="9">
        <f t="shared" si="10"/>
        <v>0</v>
      </c>
      <c r="F45" s="9"/>
      <c r="G45" s="9">
        <f t="shared" si="8"/>
        <v>0</v>
      </c>
      <c r="H45" s="9">
        <f t="shared" si="9"/>
        <v>0</v>
      </c>
      <c r="I45" s="9"/>
      <c r="J45" s="49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2" t="s">
        <v>52</v>
      </c>
      <c r="D46" s="9"/>
      <c r="E46" s="9">
        <f t="shared" si="10"/>
        <v>0</v>
      </c>
      <c r="F46" s="9"/>
      <c r="G46" s="9">
        <f t="shared" si="8"/>
        <v>0</v>
      </c>
      <c r="H46" s="9">
        <f t="shared" si="9"/>
        <v>0</v>
      </c>
      <c r="I46" s="9"/>
      <c r="J46" s="49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2" t="s">
        <v>52</v>
      </c>
      <c r="D47" s="9"/>
      <c r="E47" s="9">
        <f t="shared" si="10"/>
        <v>0</v>
      </c>
      <c r="F47" s="9"/>
      <c r="G47" s="9">
        <f t="shared" si="8"/>
        <v>0</v>
      </c>
      <c r="H47" s="9">
        <f t="shared" si="9"/>
        <v>0</v>
      </c>
      <c r="I47" s="9"/>
      <c r="J47" s="49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2" t="s">
        <v>52</v>
      </c>
      <c r="D48" s="9"/>
      <c r="E48" s="9">
        <f t="shared" si="10"/>
        <v>0</v>
      </c>
      <c r="F48" s="9"/>
      <c r="G48" s="9">
        <f t="shared" si="8"/>
        <v>0</v>
      </c>
      <c r="H48" s="9">
        <f t="shared" si="9"/>
        <v>0</v>
      </c>
      <c r="I48" s="9"/>
      <c r="J48" s="49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2" t="s">
        <v>52</v>
      </c>
      <c r="D49" s="9"/>
      <c r="E49" s="9">
        <f t="shared" si="10"/>
        <v>0</v>
      </c>
      <c r="F49" s="9"/>
      <c r="G49" s="9">
        <f t="shared" si="8"/>
        <v>0</v>
      </c>
      <c r="H49" s="9">
        <f t="shared" si="9"/>
        <v>0</v>
      </c>
      <c r="I49" s="9"/>
      <c r="J49" s="49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2" t="s">
        <v>52</v>
      </c>
      <c r="D50" s="9"/>
      <c r="E50" s="9">
        <f t="shared" si="10"/>
        <v>0</v>
      </c>
      <c r="F50" s="9"/>
      <c r="G50" s="9">
        <f t="shared" si="8"/>
        <v>0</v>
      </c>
      <c r="H50" s="9">
        <f t="shared" si="9"/>
        <v>0</v>
      </c>
      <c r="I50" s="9"/>
      <c r="J50" s="49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2" t="s">
        <v>52</v>
      </c>
      <c r="D51" s="9"/>
      <c r="E51" s="9">
        <f t="shared" si="10"/>
        <v>0</v>
      </c>
      <c r="F51" s="9"/>
      <c r="G51" s="9">
        <f t="shared" ref="G51:G66" si="11">IF(J51&gt;0,0,F51)</f>
        <v>0</v>
      </c>
      <c r="H51" s="9">
        <f t="shared" ref="H51:H66" si="12">+D51</f>
        <v>0</v>
      </c>
      <c r="I51" s="9"/>
      <c r="J51" s="49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2" t="s">
        <v>52</v>
      </c>
      <c r="D52" s="9"/>
      <c r="E52" s="9">
        <f t="shared" si="10"/>
        <v>0</v>
      </c>
      <c r="F52" s="9"/>
      <c r="G52" s="9">
        <f t="shared" si="11"/>
        <v>0</v>
      </c>
      <c r="H52" s="9">
        <f t="shared" si="12"/>
        <v>0</v>
      </c>
      <c r="I52" s="9"/>
      <c r="J52" s="49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2" t="s">
        <v>52</v>
      </c>
      <c r="D53" s="9"/>
      <c r="E53" s="9">
        <f t="shared" si="10"/>
        <v>0</v>
      </c>
      <c r="F53" s="9"/>
      <c r="G53" s="9">
        <f t="shared" si="11"/>
        <v>0</v>
      </c>
      <c r="H53" s="9">
        <f t="shared" si="12"/>
        <v>0</v>
      </c>
      <c r="I53" s="9"/>
      <c r="J53" s="49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2" t="s">
        <v>52</v>
      </c>
      <c r="D54" s="9"/>
      <c r="E54" s="9">
        <f t="shared" si="10"/>
        <v>0</v>
      </c>
      <c r="F54" s="9"/>
      <c r="G54" s="9">
        <f t="shared" si="11"/>
        <v>0</v>
      </c>
      <c r="H54" s="9">
        <f t="shared" si="12"/>
        <v>0</v>
      </c>
      <c r="I54" s="9"/>
      <c r="J54" s="49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2" t="s">
        <v>52</v>
      </c>
      <c r="D55" s="9"/>
      <c r="E55" s="9">
        <f t="shared" ref="E55:E70" si="13">+D55</f>
        <v>0</v>
      </c>
      <c r="F55" s="9"/>
      <c r="G55" s="9">
        <f t="shared" si="11"/>
        <v>0</v>
      </c>
      <c r="H55" s="9">
        <f t="shared" si="12"/>
        <v>0</v>
      </c>
      <c r="I55" s="9"/>
      <c r="J55" s="49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2" t="s">
        <v>52</v>
      </c>
      <c r="D56" s="9"/>
      <c r="E56" s="9">
        <f t="shared" si="13"/>
        <v>0</v>
      </c>
      <c r="F56" s="9"/>
      <c r="G56" s="9">
        <f t="shared" si="11"/>
        <v>0</v>
      </c>
      <c r="H56" s="9">
        <f t="shared" si="12"/>
        <v>0</v>
      </c>
      <c r="I56" s="9"/>
      <c r="J56" s="49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2" t="s">
        <v>52</v>
      </c>
      <c r="D57" s="9"/>
      <c r="E57" s="9">
        <f t="shared" si="13"/>
        <v>0</v>
      </c>
      <c r="F57" s="9"/>
      <c r="G57" s="9">
        <f t="shared" si="11"/>
        <v>0</v>
      </c>
      <c r="H57" s="9">
        <f t="shared" si="12"/>
        <v>0</v>
      </c>
      <c r="I57" s="9"/>
      <c r="J57" s="49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2" t="s">
        <v>52</v>
      </c>
      <c r="D58" s="9"/>
      <c r="E58" s="9">
        <f t="shared" si="13"/>
        <v>0</v>
      </c>
      <c r="F58" s="9"/>
      <c r="G58" s="9">
        <f t="shared" si="11"/>
        <v>0</v>
      </c>
      <c r="H58" s="9">
        <f t="shared" si="12"/>
        <v>0</v>
      </c>
      <c r="I58" s="9"/>
      <c r="J58" s="49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2" t="s">
        <v>52</v>
      </c>
      <c r="D59" s="9"/>
      <c r="E59" s="9">
        <f t="shared" si="13"/>
        <v>0</v>
      </c>
      <c r="F59" s="9"/>
      <c r="G59" s="9">
        <f t="shared" si="11"/>
        <v>0</v>
      </c>
      <c r="H59" s="9">
        <f t="shared" si="12"/>
        <v>0</v>
      </c>
      <c r="I59" s="9"/>
      <c r="J59" s="49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2" t="s">
        <v>52</v>
      </c>
      <c r="D60" s="9"/>
      <c r="E60" s="9">
        <f t="shared" si="13"/>
        <v>0</v>
      </c>
      <c r="F60" s="9"/>
      <c r="G60" s="9">
        <f t="shared" si="11"/>
        <v>0</v>
      </c>
      <c r="H60" s="9">
        <f t="shared" si="12"/>
        <v>0</v>
      </c>
      <c r="I60" s="9"/>
      <c r="J60" s="49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2" t="s">
        <v>52</v>
      </c>
      <c r="D61" s="9"/>
      <c r="E61" s="9">
        <f t="shared" si="13"/>
        <v>0</v>
      </c>
      <c r="F61" s="9"/>
      <c r="G61" s="9">
        <f t="shared" si="11"/>
        <v>0</v>
      </c>
      <c r="H61" s="9">
        <f t="shared" si="12"/>
        <v>0</v>
      </c>
      <c r="I61" s="9"/>
      <c r="J61" s="49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2" t="s">
        <v>52</v>
      </c>
      <c r="D62" s="9"/>
      <c r="E62" s="9">
        <f t="shared" si="13"/>
        <v>0</v>
      </c>
      <c r="F62" s="9"/>
      <c r="G62" s="9">
        <f t="shared" si="11"/>
        <v>0</v>
      </c>
      <c r="H62" s="9">
        <f t="shared" si="12"/>
        <v>0</v>
      </c>
      <c r="I62" s="9"/>
      <c r="J62" s="49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2" t="s">
        <v>52</v>
      </c>
      <c r="D63" s="9"/>
      <c r="E63" s="9">
        <f t="shared" si="13"/>
        <v>0</v>
      </c>
      <c r="F63" s="9"/>
      <c r="G63" s="9">
        <f t="shared" si="11"/>
        <v>0</v>
      </c>
      <c r="H63" s="9">
        <f t="shared" si="12"/>
        <v>0</v>
      </c>
      <c r="I63" s="9"/>
      <c r="J63" s="49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2" t="s">
        <v>52</v>
      </c>
      <c r="D64" s="9"/>
      <c r="E64" s="9">
        <f t="shared" si="13"/>
        <v>0</v>
      </c>
      <c r="F64" s="9"/>
      <c r="G64" s="9">
        <f t="shared" si="11"/>
        <v>0</v>
      </c>
      <c r="H64" s="9">
        <f t="shared" si="12"/>
        <v>0</v>
      </c>
      <c r="I64" s="9"/>
      <c r="J64" s="49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2" t="s">
        <v>52</v>
      </c>
      <c r="D65" s="9"/>
      <c r="E65" s="9">
        <f t="shared" si="13"/>
        <v>0</v>
      </c>
      <c r="F65" s="9"/>
      <c r="G65" s="9">
        <f t="shared" si="11"/>
        <v>0</v>
      </c>
      <c r="H65" s="9">
        <f t="shared" si="12"/>
        <v>0</v>
      </c>
      <c r="I65" s="9"/>
      <c r="J65" s="49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2" t="s">
        <v>52</v>
      </c>
      <c r="D66" s="9"/>
      <c r="E66" s="9">
        <f t="shared" si="13"/>
        <v>0</v>
      </c>
      <c r="F66" s="9"/>
      <c r="G66" s="9">
        <f t="shared" si="11"/>
        <v>0</v>
      </c>
      <c r="H66" s="9">
        <f t="shared" si="12"/>
        <v>0</v>
      </c>
      <c r="I66" s="9"/>
      <c r="J66" s="49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2" t="s">
        <v>52</v>
      </c>
      <c r="D67" s="9"/>
      <c r="E67" s="9">
        <f t="shared" si="13"/>
        <v>0</v>
      </c>
      <c r="F67" s="9"/>
      <c r="G67" s="9">
        <f t="shared" ref="G67:G82" si="14">IF(J67&gt;0,0,F67)</f>
        <v>0</v>
      </c>
      <c r="H67" s="9">
        <f t="shared" ref="H67:H82" si="15">+D67</f>
        <v>0</v>
      </c>
      <c r="I67" s="9"/>
      <c r="J67" s="49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2" t="s">
        <v>52</v>
      </c>
      <c r="D68" s="9"/>
      <c r="E68" s="9">
        <f t="shared" si="13"/>
        <v>0</v>
      </c>
      <c r="F68" s="9"/>
      <c r="G68" s="9">
        <f t="shared" si="14"/>
        <v>0</v>
      </c>
      <c r="H68" s="9">
        <f t="shared" si="15"/>
        <v>0</v>
      </c>
      <c r="I68" s="9"/>
      <c r="J68" s="49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2" t="s">
        <v>52</v>
      </c>
      <c r="D69" s="9"/>
      <c r="E69" s="9">
        <f t="shared" si="13"/>
        <v>0</v>
      </c>
      <c r="F69" s="9"/>
      <c r="G69" s="9">
        <f t="shared" si="14"/>
        <v>0</v>
      </c>
      <c r="H69" s="9">
        <f t="shared" si="15"/>
        <v>0</v>
      </c>
      <c r="I69" s="9"/>
      <c r="J69" s="49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2" t="s">
        <v>52</v>
      </c>
      <c r="D70" s="9"/>
      <c r="E70" s="9">
        <f t="shared" si="13"/>
        <v>0</v>
      </c>
      <c r="F70" s="9"/>
      <c r="G70" s="9">
        <f t="shared" si="14"/>
        <v>0</v>
      </c>
      <c r="H70" s="9">
        <f t="shared" si="15"/>
        <v>0</v>
      </c>
      <c r="I70" s="9"/>
      <c r="J70" s="49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2" t="s">
        <v>52</v>
      </c>
      <c r="D71" s="9"/>
      <c r="E71" s="9">
        <f t="shared" ref="E71:E86" si="16">+D71</f>
        <v>0</v>
      </c>
      <c r="F71" s="9"/>
      <c r="G71" s="9">
        <f t="shared" si="14"/>
        <v>0</v>
      </c>
      <c r="H71" s="9">
        <f t="shared" si="15"/>
        <v>0</v>
      </c>
      <c r="I71" s="9"/>
      <c r="J71" s="49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2" t="s">
        <v>52</v>
      </c>
      <c r="D72" s="9"/>
      <c r="E72" s="9">
        <f t="shared" si="16"/>
        <v>0</v>
      </c>
      <c r="F72" s="9"/>
      <c r="G72" s="9">
        <f t="shared" si="14"/>
        <v>0</v>
      </c>
      <c r="H72" s="9">
        <f t="shared" si="15"/>
        <v>0</v>
      </c>
      <c r="I72" s="9"/>
      <c r="J72" s="49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2" t="s">
        <v>52</v>
      </c>
      <c r="D73" s="9"/>
      <c r="E73" s="9">
        <f t="shared" si="16"/>
        <v>0</v>
      </c>
      <c r="F73" s="9"/>
      <c r="G73" s="9">
        <f t="shared" si="14"/>
        <v>0</v>
      </c>
      <c r="H73" s="9">
        <f t="shared" si="15"/>
        <v>0</v>
      </c>
      <c r="I73" s="9"/>
      <c r="J73" s="49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2" t="s">
        <v>52</v>
      </c>
      <c r="D74" s="9"/>
      <c r="E74" s="9">
        <f t="shared" si="16"/>
        <v>0</v>
      </c>
      <c r="F74" s="9"/>
      <c r="G74" s="9">
        <f t="shared" si="14"/>
        <v>0</v>
      </c>
      <c r="H74" s="9">
        <f t="shared" si="15"/>
        <v>0</v>
      </c>
      <c r="I74" s="9"/>
      <c r="J74" s="49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2" t="s">
        <v>52</v>
      </c>
      <c r="D75" s="9"/>
      <c r="E75" s="9">
        <f t="shared" si="16"/>
        <v>0</v>
      </c>
      <c r="F75" s="9"/>
      <c r="G75" s="9">
        <f t="shared" si="14"/>
        <v>0</v>
      </c>
      <c r="H75" s="9">
        <f t="shared" si="15"/>
        <v>0</v>
      </c>
      <c r="I75" s="9"/>
      <c r="J75" s="49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2" t="s">
        <v>52</v>
      </c>
      <c r="D76" s="9"/>
      <c r="E76" s="9">
        <f t="shared" si="16"/>
        <v>0</v>
      </c>
      <c r="F76" s="9"/>
      <c r="G76" s="9">
        <f t="shared" si="14"/>
        <v>0</v>
      </c>
      <c r="H76" s="9">
        <f t="shared" si="15"/>
        <v>0</v>
      </c>
      <c r="I76" s="9"/>
      <c r="J76" s="49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2" t="s">
        <v>52</v>
      </c>
      <c r="D77" s="9"/>
      <c r="E77" s="9">
        <f t="shared" si="16"/>
        <v>0</v>
      </c>
      <c r="F77" s="9"/>
      <c r="G77" s="9">
        <f t="shared" si="14"/>
        <v>0</v>
      </c>
      <c r="H77" s="9">
        <f t="shared" si="15"/>
        <v>0</v>
      </c>
      <c r="I77" s="9"/>
      <c r="J77" s="49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2" t="s">
        <v>52</v>
      </c>
      <c r="D78" s="9"/>
      <c r="E78" s="9">
        <f t="shared" si="16"/>
        <v>0</v>
      </c>
      <c r="F78" s="9"/>
      <c r="G78" s="9">
        <f t="shared" si="14"/>
        <v>0</v>
      </c>
      <c r="H78" s="9">
        <f t="shared" si="15"/>
        <v>0</v>
      </c>
      <c r="I78" s="9"/>
      <c r="J78" s="49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2" t="s">
        <v>52</v>
      </c>
      <c r="D79" s="9"/>
      <c r="E79" s="9">
        <f t="shared" si="16"/>
        <v>0</v>
      </c>
      <c r="F79" s="9"/>
      <c r="G79" s="9">
        <f t="shared" si="14"/>
        <v>0</v>
      </c>
      <c r="H79" s="9">
        <f t="shared" si="15"/>
        <v>0</v>
      </c>
      <c r="I79" s="9"/>
      <c r="J79" s="49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2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49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2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49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2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49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2" t="s">
        <v>52</v>
      </c>
      <c r="D83" s="9"/>
      <c r="E83" s="9">
        <f t="shared" si="16"/>
        <v>0</v>
      </c>
      <c r="F83" s="9"/>
      <c r="G83" s="9">
        <f t="shared" ref="G83:G98" si="17">IF(J83&gt;0,0,F83)</f>
        <v>0</v>
      </c>
      <c r="H83" s="9">
        <f t="shared" ref="H83:H98" si="18">+D83</f>
        <v>0</v>
      </c>
      <c r="I83" s="9"/>
      <c r="J83" s="49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2" t="s">
        <v>52</v>
      </c>
      <c r="D84" s="9"/>
      <c r="E84" s="9">
        <f t="shared" si="16"/>
        <v>0</v>
      </c>
      <c r="F84" s="9"/>
      <c r="G84" s="9">
        <f t="shared" si="17"/>
        <v>0</v>
      </c>
      <c r="H84" s="9">
        <f t="shared" si="18"/>
        <v>0</v>
      </c>
      <c r="I84" s="9"/>
      <c r="J84" s="49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2" t="s">
        <v>52</v>
      </c>
      <c r="D85" s="9"/>
      <c r="E85" s="9">
        <f t="shared" si="16"/>
        <v>0</v>
      </c>
      <c r="F85" s="9"/>
      <c r="G85" s="9">
        <f t="shared" si="17"/>
        <v>0</v>
      </c>
      <c r="H85" s="9">
        <f t="shared" si="18"/>
        <v>0</v>
      </c>
      <c r="I85" s="9"/>
      <c r="J85" s="49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2" t="s">
        <v>52</v>
      </c>
      <c r="D86" s="9"/>
      <c r="E86" s="9">
        <f t="shared" si="16"/>
        <v>0</v>
      </c>
      <c r="F86" s="9"/>
      <c r="G86" s="9">
        <f t="shared" si="17"/>
        <v>0</v>
      </c>
      <c r="H86" s="9">
        <f t="shared" si="18"/>
        <v>0</v>
      </c>
      <c r="I86" s="9"/>
      <c r="J86" s="49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2" t="s">
        <v>52</v>
      </c>
      <c r="D87" s="9"/>
      <c r="E87" s="9">
        <f t="shared" ref="E87:E102" si="19">+D87</f>
        <v>0</v>
      </c>
      <c r="F87" s="9"/>
      <c r="G87" s="9">
        <f t="shared" si="17"/>
        <v>0</v>
      </c>
      <c r="H87" s="9">
        <f t="shared" si="18"/>
        <v>0</v>
      </c>
      <c r="I87" s="9"/>
      <c r="J87" s="49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2" t="s">
        <v>52</v>
      </c>
      <c r="D88" s="9"/>
      <c r="E88" s="9">
        <f t="shared" si="19"/>
        <v>0</v>
      </c>
      <c r="F88" s="9"/>
      <c r="G88" s="9">
        <f t="shared" si="17"/>
        <v>0</v>
      </c>
      <c r="H88" s="9">
        <f t="shared" si="18"/>
        <v>0</v>
      </c>
      <c r="I88" s="9"/>
      <c r="J88" s="49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2" t="s">
        <v>52</v>
      </c>
      <c r="D89" s="9"/>
      <c r="E89" s="9">
        <f t="shared" si="19"/>
        <v>0</v>
      </c>
      <c r="F89" s="9"/>
      <c r="G89" s="9">
        <f t="shared" si="17"/>
        <v>0</v>
      </c>
      <c r="H89" s="9">
        <f t="shared" si="18"/>
        <v>0</v>
      </c>
      <c r="I89" s="9"/>
      <c r="J89" s="49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2" t="s">
        <v>52</v>
      </c>
      <c r="D90" s="9"/>
      <c r="E90" s="9">
        <f t="shared" si="19"/>
        <v>0</v>
      </c>
      <c r="F90" s="9"/>
      <c r="G90" s="9">
        <f t="shared" si="17"/>
        <v>0</v>
      </c>
      <c r="H90" s="9">
        <f t="shared" si="18"/>
        <v>0</v>
      </c>
      <c r="I90" s="9"/>
      <c r="J90" s="49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2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49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2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49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2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49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2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49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2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49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2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49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2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49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2" t="s">
        <v>52</v>
      </c>
      <c r="D98" s="9"/>
      <c r="E98" s="9">
        <f t="shared" si="19"/>
        <v>0</v>
      </c>
      <c r="F98" s="9"/>
      <c r="G98" s="9">
        <f t="shared" si="17"/>
        <v>0</v>
      </c>
      <c r="H98" s="9">
        <f t="shared" si="18"/>
        <v>0</v>
      </c>
      <c r="I98" s="9"/>
      <c r="J98" s="49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2" t="s">
        <v>52</v>
      </c>
      <c r="D99" s="9"/>
      <c r="E99" s="9">
        <f t="shared" si="19"/>
        <v>0</v>
      </c>
      <c r="F99" s="9"/>
      <c r="G99" s="9">
        <f t="shared" ref="G99:G114" si="20">IF(J99&gt;0,0,F99)</f>
        <v>0</v>
      </c>
      <c r="H99" s="9">
        <f t="shared" ref="H99:H114" si="21">+D99</f>
        <v>0</v>
      </c>
      <c r="I99" s="9"/>
      <c r="J99" s="49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2" t="s">
        <v>52</v>
      </c>
      <c r="D100" s="9"/>
      <c r="E100" s="9">
        <f t="shared" si="19"/>
        <v>0</v>
      </c>
      <c r="F100" s="9"/>
      <c r="G100" s="9">
        <f t="shared" si="20"/>
        <v>0</v>
      </c>
      <c r="H100" s="9">
        <f t="shared" si="21"/>
        <v>0</v>
      </c>
      <c r="I100" s="9"/>
      <c r="J100" s="49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2" t="s">
        <v>52</v>
      </c>
      <c r="D101" s="9"/>
      <c r="E101" s="9">
        <f t="shared" si="19"/>
        <v>0</v>
      </c>
      <c r="F101" s="9"/>
      <c r="G101" s="9">
        <f t="shared" si="20"/>
        <v>0</v>
      </c>
      <c r="H101" s="9">
        <f t="shared" si="21"/>
        <v>0</v>
      </c>
      <c r="I101" s="9"/>
      <c r="J101" s="49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2" t="s">
        <v>52</v>
      </c>
      <c r="D102" s="9"/>
      <c r="E102" s="9">
        <f t="shared" si="19"/>
        <v>0</v>
      </c>
      <c r="F102" s="9"/>
      <c r="G102" s="9">
        <f t="shared" si="20"/>
        <v>0</v>
      </c>
      <c r="H102" s="9">
        <f t="shared" si="21"/>
        <v>0</v>
      </c>
      <c r="I102" s="9"/>
      <c r="J102" s="49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2" t="s">
        <v>52</v>
      </c>
      <c r="D103" s="9"/>
      <c r="E103" s="9">
        <f t="shared" ref="E103:E118" si="22">+D103</f>
        <v>0</v>
      </c>
      <c r="F103" s="9"/>
      <c r="G103" s="9">
        <f t="shared" si="20"/>
        <v>0</v>
      </c>
      <c r="H103" s="9">
        <f t="shared" si="21"/>
        <v>0</v>
      </c>
      <c r="I103" s="9"/>
      <c r="J103" s="49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2" t="s">
        <v>52</v>
      </c>
      <c r="D104" s="9"/>
      <c r="E104" s="9">
        <f t="shared" si="22"/>
        <v>0</v>
      </c>
      <c r="F104" s="9"/>
      <c r="G104" s="9">
        <f t="shared" si="20"/>
        <v>0</v>
      </c>
      <c r="H104" s="9">
        <f t="shared" si="21"/>
        <v>0</v>
      </c>
      <c r="I104" s="9"/>
      <c r="J104" s="49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2" t="s">
        <v>52</v>
      </c>
      <c r="D105" s="9"/>
      <c r="E105" s="9">
        <f t="shared" si="22"/>
        <v>0</v>
      </c>
      <c r="F105" s="9"/>
      <c r="G105" s="9">
        <f t="shared" si="20"/>
        <v>0</v>
      </c>
      <c r="H105" s="9">
        <f t="shared" si="21"/>
        <v>0</v>
      </c>
      <c r="I105" s="9"/>
      <c r="J105" s="49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2" t="s">
        <v>52</v>
      </c>
      <c r="D106" s="9"/>
      <c r="E106" s="9">
        <f t="shared" si="22"/>
        <v>0</v>
      </c>
      <c r="F106" s="9"/>
      <c r="G106" s="9">
        <f t="shared" si="20"/>
        <v>0</v>
      </c>
      <c r="H106" s="9">
        <f t="shared" si="21"/>
        <v>0</v>
      </c>
      <c r="I106" s="9"/>
      <c r="J106" s="49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2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49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2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49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2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49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2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49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2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49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2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49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2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49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2" t="s">
        <v>52</v>
      </c>
      <c r="D114" s="9"/>
      <c r="E114" s="9">
        <f t="shared" si="22"/>
        <v>0</v>
      </c>
      <c r="F114" s="9"/>
      <c r="G114" s="9">
        <f t="shared" si="20"/>
        <v>0</v>
      </c>
      <c r="H114" s="9">
        <f t="shared" si="21"/>
        <v>0</v>
      </c>
      <c r="I114" s="9"/>
      <c r="J114" s="49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2" t="s">
        <v>52</v>
      </c>
      <c r="D115" s="9"/>
      <c r="E115" s="9">
        <f t="shared" si="22"/>
        <v>0</v>
      </c>
      <c r="F115" s="9"/>
      <c r="G115" s="9">
        <f t="shared" ref="G115:G130" si="23">IF(J115&gt;0,0,F115)</f>
        <v>0</v>
      </c>
      <c r="H115" s="9">
        <f t="shared" ref="H115:H130" si="24">+D115</f>
        <v>0</v>
      </c>
      <c r="I115" s="9"/>
      <c r="J115" s="49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2" t="s">
        <v>52</v>
      </c>
      <c r="D116" s="9"/>
      <c r="E116" s="9">
        <f t="shared" si="22"/>
        <v>0</v>
      </c>
      <c r="F116" s="9"/>
      <c r="G116" s="9">
        <f t="shared" si="23"/>
        <v>0</v>
      </c>
      <c r="H116" s="9">
        <f t="shared" si="24"/>
        <v>0</v>
      </c>
      <c r="I116" s="9"/>
      <c r="J116" s="49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2" t="s">
        <v>52</v>
      </c>
      <c r="D117" s="9"/>
      <c r="E117" s="9">
        <f t="shared" si="22"/>
        <v>0</v>
      </c>
      <c r="F117" s="9"/>
      <c r="G117" s="9">
        <f t="shared" si="23"/>
        <v>0</v>
      </c>
      <c r="H117" s="9">
        <f t="shared" si="24"/>
        <v>0</v>
      </c>
      <c r="I117" s="9"/>
      <c r="J117" s="49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2" t="s">
        <v>52</v>
      </c>
      <c r="D118" s="9"/>
      <c r="E118" s="9">
        <f t="shared" si="22"/>
        <v>0</v>
      </c>
      <c r="F118" s="9"/>
      <c r="G118" s="9">
        <f t="shared" si="23"/>
        <v>0</v>
      </c>
      <c r="H118" s="9">
        <f t="shared" si="24"/>
        <v>0</v>
      </c>
      <c r="I118" s="9"/>
      <c r="J118" s="49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2" t="s">
        <v>52</v>
      </c>
      <c r="D119" s="9"/>
      <c r="E119" s="9">
        <f t="shared" ref="E119:E134" si="25">+D119</f>
        <v>0</v>
      </c>
      <c r="F119" s="9"/>
      <c r="G119" s="9">
        <f t="shared" si="23"/>
        <v>0</v>
      </c>
      <c r="H119" s="9">
        <f t="shared" si="24"/>
        <v>0</v>
      </c>
      <c r="I119" s="9"/>
      <c r="J119" s="49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2" t="s">
        <v>52</v>
      </c>
      <c r="D120" s="9"/>
      <c r="E120" s="9">
        <f t="shared" si="25"/>
        <v>0</v>
      </c>
      <c r="F120" s="9"/>
      <c r="G120" s="9">
        <f t="shared" si="23"/>
        <v>0</v>
      </c>
      <c r="H120" s="9">
        <f t="shared" si="24"/>
        <v>0</v>
      </c>
      <c r="I120" s="9"/>
      <c r="J120" s="49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2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49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2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49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2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49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2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49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2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49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2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49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2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49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2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49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2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49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2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49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2" t="s">
        <v>52</v>
      </c>
      <c r="D131" s="9"/>
      <c r="E131" s="9">
        <f t="shared" si="25"/>
        <v>0</v>
      </c>
      <c r="F131" s="9"/>
      <c r="G131" s="9">
        <f t="shared" ref="G131:G146" si="26">IF(J131&gt;0,0,F131)</f>
        <v>0</v>
      </c>
      <c r="H131" s="9">
        <f t="shared" ref="H131:H146" si="27">+D131</f>
        <v>0</v>
      </c>
      <c r="I131" s="9"/>
      <c r="J131" s="49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2" t="s">
        <v>52</v>
      </c>
      <c r="D132" s="9"/>
      <c r="E132" s="9">
        <f t="shared" si="25"/>
        <v>0</v>
      </c>
      <c r="F132" s="9"/>
      <c r="G132" s="9">
        <f t="shared" si="26"/>
        <v>0</v>
      </c>
      <c r="H132" s="9">
        <f t="shared" si="27"/>
        <v>0</v>
      </c>
      <c r="I132" s="9"/>
      <c r="J132" s="49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2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49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2" t="s">
        <v>52</v>
      </c>
      <c r="D134" s="9"/>
      <c r="E134" s="9">
        <f t="shared" si="25"/>
        <v>0</v>
      </c>
      <c r="F134" s="9"/>
      <c r="G134" s="9">
        <f t="shared" si="26"/>
        <v>0</v>
      </c>
      <c r="H134" s="9">
        <f t="shared" si="27"/>
        <v>0</v>
      </c>
      <c r="I134" s="9"/>
      <c r="J134" s="49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2" t="s">
        <v>52</v>
      </c>
      <c r="D135" s="9"/>
      <c r="E135" s="9">
        <f t="shared" ref="E135:E150" si="28">+D135</f>
        <v>0</v>
      </c>
      <c r="F135" s="9"/>
      <c r="G135" s="9">
        <f t="shared" si="26"/>
        <v>0</v>
      </c>
      <c r="H135" s="9">
        <f t="shared" si="27"/>
        <v>0</v>
      </c>
      <c r="I135" s="9"/>
      <c r="J135" s="49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2" t="s">
        <v>52</v>
      </c>
      <c r="D136" s="9"/>
      <c r="E136" s="9">
        <f t="shared" si="28"/>
        <v>0</v>
      </c>
      <c r="F136" s="9"/>
      <c r="G136" s="9">
        <f t="shared" si="26"/>
        <v>0</v>
      </c>
      <c r="H136" s="9">
        <f t="shared" si="27"/>
        <v>0</v>
      </c>
      <c r="I136" s="9"/>
      <c r="J136" s="49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2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49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2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49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2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49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2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49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2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49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2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49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2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49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2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49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2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49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2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49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2" t="s">
        <v>52</v>
      </c>
      <c r="D147" s="9"/>
      <c r="E147" s="9">
        <f t="shared" si="28"/>
        <v>0</v>
      </c>
      <c r="F147" s="9"/>
      <c r="G147" s="9">
        <f t="shared" ref="G147:G162" si="29">IF(J147&gt;0,0,F147)</f>
        <v>0</v>
      </c>
      <c r="H147" s="9">
        <f t="shared" ref="H147:H162" si="30">+D147</f>
        <v>0</v>
      </c>
      <c r="I147" s="9"/>
      <c r="J147" s="49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2" t="s">
        <v>52</v>
      </c>
      <c r="D148" s="9"/>
      <c r="E148" s="9">
        <f t="shared" si="28"/>
        <v>0</v>
      </c>
      <c r="F148" s="9"/>
      <c r="G148" s="9">
        <f t="shared" si="29"/>
        <v>0</v>
      </c>
      <c r="H148" s="9">
        <f t="shared" si="30"/>
        <v>0</v>
      </c>
      <c r="I148" s="9"/>
      <c r="J148" s="49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2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49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2" t="s">
        <v>52</v>
      </c>
      <c r="D150" s="9"/>
      <c r="E150" s="9">
        <f t="shared" si="28"/>
        <v>0</v>
      </c>
      <c r="F150" s="9"/>
      <c r="G150" s="9">
        <f t="shared" si="29"/>
        <v>0</v>
      </c>
      <c r="H150" s="9">
        <f t="shared" si="30"/>
        <v>0</v>
      </c>
      <c r="I150" s="9"/>
      <c r="J150" s="49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2" t="s">
        <v>52</v>
      </c>
      <c r="D151" s="9"/>
      <c r="E151" s="9">
        <f t="shared" ref="E151:E166" si="31">+D151</f>
        <v>0</v>
      </c>
      <c r="F151" s="9"/>
      <c r="G151" s="9">
        <f t="shared" si="29"/>
        <v>0</v>
      </c>
      <c r="H151" s="9">
        <f t="shared" si="30"/>
        <v>0</v>
      </c>
      <c r="I151" s="9"/>
      <c r="J151" s="49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2" t="s">
        <v>52</v>
      </c>
      <c r="D152" s="9"/>
      <c r="E152" s="9">
        <f t="shared" si="31"/>
        <v>0</v>
      </c>
      <c r="F152" s="9"/>
      <c r="G152" s="9">
        <f t="shared" si="29"/>
        <v>0</v>
      </c>
      <c r="H152" s="9">
        <f t="shared" si="30"/>
        <v>0</v>
      </c>
      <c r="I152" s="9"/>
      <c r="J152" s="49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2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49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2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49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2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49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2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49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2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49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2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49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2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49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2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49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2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49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2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49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2" t="s">
        <v>52</v>
      </c>
      <c r="D163" s="9"/>
      <c r="E163" s="9">
        <f t="shared" si="31"/>
        <v>0</v>
      </c>
      <c r="F163" s="9"/>
      <c r="G163" s="9">
        <f t="shared" ref="G163:G178" si="32">IF(J163&gt;0,0,F163)</f>
        <v>0</v>
      </c>
      <c r="H163" s="9">
        <f t="shared" ref="H163:H178" si="33">+D163</f>
        <v>0</v>
      </c>
      <c r="I163" s="9"/>
      <c r="J163" s="49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2" t="s">
        <v>52</v>
      </c>
      <c r="D164" s="9"/>
      <c r="E164" s="9">
        <f t="shared" si="31"/>
        <v>0</v>
      </c>
      <c r="F164" s="9"/>
      <c r="G164" s="9">
        <f t="shared" si="32"/>
        <v>0</v>
      </c>
      <c r="H164" s="9">
        <f t="shared" si="33"/>
        <v>0</v>
      </c>
      <c r="I164" s="9"/>
      <c r="J164" s="49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2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49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2" t="s">
        <v>52</v>
      </c>
      <c r="D166" s="9"/>
      <c r="E166" s="9">
        <f t="shared" si="31"/>
        <v>0</v>
      </c>
      <c r="F166" s="9"/>
      <c r="G166" s="9">
        <f t="shared" si="32"/>
        <v>0</v>
      </c>
      <c r="H166" s="9">
        <f t="shared" si="33"/>
        <v>0</v>
      </c>
      <c r="I166" s="9"/>
      <c r="J166" s="49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2" t="s">
        <v>52</v>
      </c>
      <c r="D167" s="9"/>
      <c r="E167" s="9">
        <f t="shared" ref="E167:E182" si="34">+D167</f>
        <v>0</v>
      </c>
      <c r="F167" s="9"/>
      <c r="G167" s="9">
        <f t="shared" si="32"/>
        <v>0</v>
      </c>
      <c r="H167" s="9">
        <f t="shared" si="33"/>
        <v>0</v>
      </c>
      <c r="I167" s="9"/>
      <c r="J167" s="49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2" t="s">
        <v>52</v>
      </c>
      <c r="D168" s="9"/>
      <c r="E168" s="9">
        <f t="shared" si="34"/>
        <v>0</v>
      </c>
      <c r="F168" s="9"/>
      <c r="G168" s="9">
        <f t="shared" si="32"/>
        <v>0</v>
      </c>
      <c r="H168" s="9">
        <f t="shared" si="33"/>
        <v>0</v>
      </c>
      <c r="I168" s="9"/>
      <c r="J168" s="49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2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49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2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49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2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49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2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49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2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49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2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49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2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49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2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49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2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49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2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49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2" t="s">
        <v>52</v>
      </c>
      <c r="D179" s="9"/>
      <c r="E179" s="9">
        <f t="shared" si="34"/>
        <v>0</v>
      </c>
      <c r="F179" s="9"/>
      <c r="G179" s="9">
        <f t="shared" ref="G179:G194" si="35">IF(J179&gt;0,0,F179)</f>
        <v>0</v>
      </c>
      <c r="H179" s="9">
        <f t="shared" ref="H179:H194" si="36">+D179</f>
        <v>0</v>
      </c>
      <c r="I179" s="9"/>
      <c r="J179" s="49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2" t="s">
        <v>52</v>
      </c>
      <c r="D180" s="9"/>
      <c r="E180" s="9">
        <f t="shared" si="34"/>
        <v>0</v>
      </c>
      <c r="F180" s="9"/>
      <c r="G180" s="9">
        <f t="shared" si="35"/>
        <v>0</v>
      </c>
      <c r="H180" s="9">
        <f t="shared" si="36"/>
        <v>0</v>
      </c>
      <c r="I180" s="9"/>
      <c r="J180" s="49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2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49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2" t="s">
        <v>52</v>
      </c>
      <c r="D182" s="9"/>
      <c r="E182" s="9">
        <f t="shared" si="34"/>
        <v>0</v>
      </c>
      <c r="F182" s="9"/>
      <c r="G182" s="9">
        <f t="shared" si="35"/>
        <v>0</v>
      </c>
      <c r="H182" s="9">
        <f t="shared" si="36"/>
        <v>0</v>
      </c>
      <c r="I182" s="9"/>
      <c r="J182" s="49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2" t="s">
        <v>52</v>
      </c>
      <c r="D183" s="9"/>
      <c r="E183" s="9">
        <f t="shared" ref="E183:E198" si="37">+D183</f>
        <v>0</v>
      </c>
      <c r="F183" s="9"/>
      <c r="G183" s="9">
        <f t="shared" si="35"/>
        <v>0</v>
      </c>
      <c r="H183" s="9">
        <f t="shared" si="36"/>
        <v>0</v>
      </c>
      <c r="I183" s="9"/>
      <c r="J183" s="49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2" t="s">
        <v>52</v>
      </c>
      <c r="D184" s="9"/>
      <c r="E184" s="9">
        <f t="shared" si="37"/>
        <v>0</v>
      </c>
      <c r="F184" s="9"/>
      <c r="G184" s="9">
        <f t="shared" si="35"/>
        <v>0</v>
      </c>
      <c r="H184" s="9">
        <f t="shared" si="36"/>
        <v>0</v>
      </c>
      <c r="I184" s="9"/>
      <c r="J184" s="49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2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49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2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49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2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49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2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49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2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49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2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49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2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49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2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49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2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49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2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49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2" t="s">
        <v>52</v>
      </c>
      <c r="D195" s="9"/>
      <c r="E195" s="9">
        <f t="shared" si="37"/>
        <v>0</v>
      </c>
      <c r="F195" s="9"/>
      <c r="G195" s="9">
        <f t="shared" ref="G195:G210" si="38">IF(J195&gt;0,0,F195)</f>
        <v>0</v>
      </c>
      <c r="H195" s="9">
        <f t="shared" ref="H195:H210" si="39">+D195</f>
        <v>0</v>
      </c>
      <c r="I195" s="9"/>
      <c r="J195" s="49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2" t="s">
        <v>52</v>
      </c>
      <c r="D196" s="9"/>
      <c r="E196" s="9">
        <f t="shared" si="37"/>
        <v>0</v>
      </c>
      <c r="F196" s="9"/>
      <c r="G196" s="9">
        <f t="shared" si="38"/>
        <v>0</v>
      </c>
      <c r="H196" s="9">
        <f t="shared" si="39"/>
        <v>0</v>
      </c>
      <c r="I196" s="9"/>
      <c r="J196" s="49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2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49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2" t="s">
        <v>52</v>
      </c>
      <c r="D198" s="9"/>
      <c r="E198" s="9">
        <f t="shared" si="37"/>
        <v>0</v>
      </c>
      <c r="F198" s="9"/>
      <c r="G198" s="9">
        <f t="shared" si="38"/>
        <v>0</v>
      </c>
      <c r="H198" s="9">
        <f t="shared" si="39"/>
        <v>0</v>
      </c>
      <c r="I198" s="9"/>
      <c r="J198" s="49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2" t="s">
        <v>52</v>
      </c>
      <c r="D199" s="9"/>
      <c r="E199" s="9">
        <f t="shared" ref="E199:E214" si="40">+D199</f>
        <v>0</v>
      </c>
      <c r="F199" s="9"/>
      <c r="G199" s="9">
        <f t="shared" si="38"/>
        <v>0</v>
      </c>
      <c r="H199" s="9">
        <f t="shared" si="39"/>
        <v>0</v>
      </c>
      <c r="I199" s="9"/>
      <c r="J199" s="49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2" t="s">
        <v>52</v>
      </c>
      <c r="D200" s="9"/>
      <c r="E200" s="9">
        <f t="shared" si="40"/>
        <v>0</v>
      </c>
      <c r="F200" s="9"/>
      <c r="G200" s="9">
        <f t="shared" si="38"/>
        <v>0</v>
      </c>
      <c r="H200" s="9">
        <f t="shared" si="39"/>
        <v>0</v>
      </c>
      <c r="I200" s="9"/>
      <c r="J200" s="49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2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49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2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49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2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49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2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49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2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49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2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49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2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49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2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49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2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49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2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49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2" t="s">
        <v>52</v>
      </c>
      <c r="D211" s="9"/>
      <c r="E211" s="9">
        <f t="shared" si="40"/>
        <v>0</v>
      </c>
      <c r="F211" s="9"/>
      <c r="G211" s="9">
        <f t="shared" ref="G211:G226" si="41">IF(J211&gt;0,0,F211)</f>
        <v>0</v>
      </c>
      <c r="H211" s="9">
        <f t="shared" ref="H211:H226" si="42">+D211</f>
        <v>0</v>
      </c>
      <c r="I211" s="9"/>
      <c r="J211" s="49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2" t="s">
        <v>52</v>
      </c>
      <c r="D212" s="9"/>
      <c r="E212" s="9">
        <f t="shared" si="40"/>
        <v>0</v>
      </c>
      <c r="F212" s="9"/>
      <c r="G212" s="9">
        <f t="shared" si="41"/>
        <v>0</v>
      </c>
      <c r="H212" s="9">
        <f t="shared" si="42"/>
        <v>0</v>
      </c>
      <c r="I212" s="9"/>
      <c r="J212" s="49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2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49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2" t="s">
        <v>52</v>
      </c>
      <c r="D214" s="9"/>
      <c r="E214" s="9">
        <f t="shared" si="40"/>
        <v>0</v>
      </c>
      <c r="F214" s="9"/>
      <c r="G214" s="9">
        <f t="shared" si="41"/>
        <v>0</v>
      </c>
      <c r="H214" s="9">
        <f t="shared" si="42"/>
        <v>0</v>
      </c>
      <c r="I214" s="9"/>
      <c r="J214" s="49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2" t="s">
        <v>52</v>
      </c>
      <c r="D215" s="9"/>
      <c r="E215" s="9">
        <f t="shared" ref="E215:E230" si="43">+D215</f>
        <v>0</v>
      </c>
      <c r="F215" s="9"/>
      <c r="G215" s="9">
        <f t="shared" si="41"/>
        <v>0</v>
      </c>
      <c r="H215" s="9">
        <f t="shared" si="42"/>
        <v>0</v>
      </c>
      <c r="I215" s="9"/>
      <c r="J215" s="49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2" t="s">
        <v>52</v>
      </c>
      <c r="D216" s="9"/>
      <c r="E216" s="9">
        <f t="shared" si="43"/>
        <v>0</v>
      </c>
      <c r="F216" s="9"/>
      <c r="G216" s="9">
        <f t="shared" si="41"/>
        <v>0</v>
      </c>
      <c r="H216" s="9">
        <f t="shared" si="42"/>
        <v>0</v>
      </c>
      <c r="I216" s="9"/>
      <c r="J216" s="49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2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49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2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49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2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49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2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49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2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49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2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49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2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49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2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49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2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49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2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49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2" t="s">
        <v>52</v>
      </c>
      <c r="D227" s="9"/>
      <c r="E227" s="9">
        <f t="shared" si="43"/>
        <v>0</v>
      </c>
      <c r="F227" s="9"/>
      <c r="G227" s="9">
        <f t="shared" ref="G227:G240" si="44">IF(J227&gt;0,0,F227)</f>
        <v>0</v>
      </c>
      <c r="H227" s="9">
        <f t="shared" ref="H227:H240" si="45">+D227</f>
        <v>0</v>
      </c>
      <c r="I227" s="9"/>
      <c r="J227" s="49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2" t="s">
        <v>52</v>
      </c>
      <c r="D228" s="9"/>
      <c r="E228" s="9">
        <f t="shared" si="43"/>
        <v>0</v>
      </c>
      <c r="F228" s="9"/>
      <c r="G228" s="9">
        <f t="shared" si="44"/>
        <v>0</v>
      </c>
      <c r="H228" s="9">
        <f t="shared" si="45"/>
        <v>0</v>
      </c>
      <c r="I228" s="9"/>
      <c r="J228" s="49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2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49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2" t="s">
        <v>52</v>
      </c>
      <c r="D230" s="9"/>
      <c r="E230" s="9">
        <f t="shared" si="43"/>
        <v>0</v>
      </c>
      <c r="F230" s="9"/>
      <c r="G230" s="9">
        <f t="shared" si="44"/>
        <v>0</v>
      </c>
      <c r="H230" s="9">
        <f t="shared" si="45"/>
        <v>0</v>
      </c>
      <c r="I230" s="9"/>
      <c r="J230" s="49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2" t="s">
        <v>52</v>
      </c>
      <c r="D231" s="9"/>
      <c r="E231" s="9">
        <f t="shared" ref="E231:E240" si="46">+D231</f>
        <v>0</v>
      </c>
      <c r="F231" s="9"/>
      <c r="G231" s="9">
        <f t="shared" si="44"/>
        <v>0</v>
      </c>
      <c r="H231" s="9">
        <f t="shared" si="45"/>
        <v>0</v>
      </c>
      <c r="I231" s="9"/>
      <c r="J231" s="49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2" t="s">
        <v>52</v>
      </c>
      <c r="D232" s="9"/>
      <c r="E232" s="9">
        <f t="shared" si="46"/>
        <v>0</v>
      </c>
      <c r="F232" s="9"/>
      <c r="G232" s="9">
        <f t="shared" si="44"/>
        <v>0</v>
      </c>
      <c r="H232" s="9">
        <f t="shared" si="45"/>
        <v>0</v>
      </c>
      <c r="I232" s="9"/>
      <c r="J232" s="49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2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49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2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49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2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49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2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49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2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49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2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49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2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49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2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49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2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49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4" t="s">
        <v>0</v>
      </c>
    </row>
    <row r="4" spans="2:17" ht="15.75" x14ac:dyDescent="0.25">
      <c r="B4"/>
      <c r="C4" s="14" t="e">
        <f>+PROJECT!#REF!</f>
        <v>#REF!</v>
      </c>
    </row>
    <row r="5" spans="2:17" ht="15.75" x14ac:dyDescent="0.25">
      <c r="B5"/>
      <c r="C5" s="35" t="s">
        <v>16</v>
      </c>
      <c r="D5" s="1">
        <f>+PROJECT!D6</f>
        <v>24364770</v>
      </c>
      <c r="E5"/>
    </row>
    <row r="6" spans="2:17" ht="15.75" x14ac:dyDescent="0.25">
      <c r="B6"/>
      <c r="C6" s="14" t="s">
        <v>17</v>
      </c>
      <c r="E6" s="36"/>
    </row>
    <row r="9" spans="2:17" x14ac:dyDescent="0.2">
      <c r="B9" s="37" t="s">
        <v>18</v>
      </c>
      <c r="C9" s="1" t="s">
        <v>19</v>
      </c>
    </row>
    <row r="10" spans="2:17" x14ac:dyDescent="0.2">
      <c r="B10" s="16"/>
      <c r="G10" s="17" t="s">
        <v>20</v>
      </c>
      <c r="H10" s="17"/>
    </row>
    <row r="11" spans="2:17" x14ac:dyDescent="0.2">
      <c r="B11" s="16"/>
      <c r="G11" s="17" t="s">
        <v>20</v>
      </c>
    </row>
    <row r="12" spans="2:17" x14ac:dyDescent="0.2">
      <c r="B12" s="16"/>
      <c r="G12" s="17" t="s">
        <v>20</v>
      </c>
    </row>
    <row r="13" spans="2:17" x14ac:dyDescent="0.2">
      <c r="B13" s="16"/>
      <c r="G13" s="17" t="s">
        <v>20</v>
      </c>
    </row>
    <row r="14" spans="2:17" x14ac:dyDescent="0.2">
      <c r="B14" s="16"/>
      <c r="G14" s="17" t="s">
        <v>20</v>
      </c>
    </row>
    <row r="15" spans="2:17" x14ac:dyDescent="0.2">
      <c r="G15" s="17"/>
      <c r="H15" s="17"/>
    </row>
    <row r="16" spans="2:17" x14ac:dyDescent="0.2">
      <c r="B16" s="14" t="s">
        <v>21</v>
      </c>
      <c r="C16" s="20"/>
      <c r="D16" s="20"/>
      <c r="E16" s="20"/>
      <c r="F16" s="20"/>
      <c r="G16" s="21"/>
      <c r="H16" s="21">
        <f>SUM(G10:G15)</f>
        <v>0</v>
      </c>
      <c r="Q16" s="18">
        <f>4619526.06-145100-35000-4000-367.35-1726.55</f>
        <v>4433332.16</v>
      </c>
    </row>
    <row r="17" spans="2:17" x14ac:dyDescent="0.2">
      <c r="Q17" s="18">
        <f>11378865.94+35000+4000+367.35+1726.55</f>
        <v>11419959.84</v>
      </c>
    </row>
    <row r="18" spans="2:17" x14ac:dyDescent="0.2">
      <c r="B18" s="15" t="s">
        <v>22</v>
      </c>
      <c r="C18" s="20"/>
      <c r="D18" s="20"/>
      <c r="E18" s="20"/>
      <c r="F18" s="20"/>
      <c r="G18" s="22" t="s">
        <v>23</v>
      </c>
      <c r="H18" s="23" t="s">
        <v>24</v>
      </c>
      <c r="Q18" s="18">
        <f>Q16+Q17</f>
        <v>15853292</v>
      </c>
    </row>
    <row r="19" spans="2:17" x14ac:dyDescent="0.2">
      <c r="B19" s="15" t="s">
        <v>25</v>
      </c>
      <c r="G19" s="17"/>
      <c r="I19" s="18"/>
      <c r="Q19" s="18">
        <f>15998392-145100</f>
        <v>15853292</v>
      </c>
    </row>
    <row r="20" spans="2:17" x14ac:dyDescent="0.2">
      <c r="B20" s="16" t="s">
        <v>26</v>
      </c>
      <c r="G20" s="17" t="s">
        <v>20</v>
      </c>
      <c r="H20" s="17"/>
      <c r="I20" s="18"/>
    </row>
    <row r="21" spans="2:17" x14ac:dyDescent="0.2">
      <c r="B21" s="16" t="s">
        <v>27</v>
      </c>
      <c r="G21" s="17" t="s">
        <v>20</v>
      </c>
      <c r="H21" s="17"/>
      <c r="I21" s="18"/>
    </row>
    <row r="22" spans="2:17" x14ac:dyDescent="0.2">
      <c r="B22" s="16" t="s">
        <v>27</v>
      </c>
      <c r="G22" s="17" t="s">
        <v>20</v>
      </c>
      <c r="H22" s="17"/>
      <c r="I22" s="18"/>
    </row>
    <row r="23" spans="2:17" x14ac:dyDescent="0.2">
      <c r="B23" s="16"/>
      <c r="H23" s="17"/>
      <c r="I23" s="18"/>
    </row>
    <row r="24" spans="2:17" x14ac:dyDescent="0.2">
      <c r="B24" s="39" t="s">
        <v>28</v>
      </c>
      <c r="G24" s="17" t="s">
        <v>20</v>
      </c>
      <c r="H24" s="17"/>
      <c r="I24" s="18"/>
    </row>
    <row r="25" spans="2:17" x14ac:dyDescent="0.2">
      <c r="B25" s="39" t="s">
        <v>28</v>
      </c>
      <c r="G25" s="17" t="s">
        <v>20</v>
      </c>
    </row>
    <row r="26" spans="2:17" x14ac:dyDescent="0.2">
      <c r="B26" s="16" t="s">
        <v>29</v>
      </c>
      <c r="H26" s="17" t="s">
        <v>20</v>
      </c>
      <c r="I26" s="18"/>
    </row>
    <row r="27" spans="2:17" x14ac:dyDescent="0.2">
      <c r="B27" s="16" t="s">
        <v>30</v>
      </c>
      <c r="H27" s="17" t="s">
        <v>20</v>
      </c>
      <c r="I27" s="18"/>
    </row>
    <row r="28" spans="2:17" x14ac:dyDescent="0.2">
      <c r="B28" s="16" t="s">
        <v>31</v>
      </c>
      <c r="H28" s="17" t="s">
        <v>20</v>
      </c>
      <c r="I28" s="18"/>
    </row>
    <row r="29" spans="2:17" x14ac:dyDescent="0.2">
      <c r="B29" s="16" t="s">
        <v>32</v>
      </c>
      <c r="H29" s="17" t="s">
        <v>20</v>
      </c>
      <c r="I29" s="18"/>
    </row>
    <row r="30" spans="2:17" x14ac:dyDescent="0.2">
      <c r="B30" s="16" t="s">
        <v>33</v>
      </c>
      <c r="H30" s="17" t="s">
        <v>20</v>
      </c>
    </row>
    <row r="31" spans="2:17" x14ac:dyDescent="0.2">
      <c r="B31" s="16" t="s">
        <v>34</v>
      </c>
      <c r="H31" s="17" t="s">
        <v>20</v>
      </c>
      <c r="I31" s="18"/>
    </row>
    <row r="32" spans="2:17" x14ac:dyDescent="0.2">
      <c r="H32" s="17"/>
      <c r="I32" s="18"/>
    </row>
    <row r="33" spans="2:10" x14ac:dyDescent="0.2">
      <c r="B33" s="15" t="s">
        <v>35</v>
      </c>
      <c r="G33" s="17" t="s">
        <v>20</v>
      </c>
      <c r="H33" s="17"/>
      <c r="I33" s="18"/>
      <c r="J33" s="17"/>
    </row>
    <row r="34" spans="2:10" x14ac:dyDescent="0.2">
      <c r="B34" s="16"/>
      <c r="H34" s="17" t="s">
        <v>20</v>
      </c>
      <c r="I34" s="18"/>
    </row>
    <row r="35" spans="2:10" x14ac:dyDescent="0.2">
      <c r="B35" s="16"/>
      <c r="H35" s="17" t="s">
        <v>20</v>
      </c>
      <c r="I35" s="18"/>
      <c r="J35" s="24"/>
    </row>
    <row r="36" spans="2:10" x14ac:dyDescent="0.2">
      <c r="H36" s="17"/>
      <c r="I36" s="18"/>
      <c r="J36" s="17"/>
    </row>
    <row r="37" spans="2:10" x14ac:dyDescent="0.2">
      <c r="B37" s="15" t="s">
        <v>36</v>
      </c>
      <c r="C37" s="20"/>
      <c r="D37" s="20"/>
      <c r="E37" s="20"/>
      <c r="F37" s="20"/>
      <c r="G37" s="17" t="s">
        <v>20</v>
      </c>
      <c r="H37" s="17"/>
      <c r="I37" s="25"/>
    </row>
    <row r="38" spans="2:10" x14ac:dyDescent="0.2">
      <c r="B38" s="38"/>
      <c r="H38" s="17" t="s">
        <v>20</v>
      </c>
      <c r="I38" s="18"/>
    </row>
    <row r="39" spans="2:10" x14ac:dyDescent="0.2">
      <c r="I39" s="18"/>
    </row>
    <row r="40" spans="2:10" x14ac:dyDescent="0.2">
      <c r="B40" s="15" t="s">
        <v>37</v>
      </c>
      <c r="H40" s="17"/>
      <c r="I40" s="18"/>
    </row>
    <row r="41" spans="2:10" x14ac:dyDescent="0.2">
      <c r="H41" s="17"/>
      <c r="I41" s="18"/>
    </row>
    <row r="42" spans="2:10" x14ac:dyDescent="0.2">
      <c r="B42" s="15" t="s">
        <v>38</v>
      </c>
      <c r="G42" s="17" t="s">
        <v>20</v>
      </c>
      <c r="H42" s="17" t="s">
        <v>20</v>
      </c>
      <c r="I42" s="18"/>
    </row>
    <row r="43" spans="2:10" x14ac:dyDescent="0.2">
      <c r="B43" s="16"/>
      <c r="G43" s="17"/>
      <c r="H43" s="17" t="s">
        <v>20</v>
      </c>
      <c r="I43" s="18"/>
    </row>
    <row r="44" spans="2:10" x14ac:dyDescent="0.2">
      <c r="B44" s="15"/>
      <c r="G44" s="17"/>
      <c r="H44" s="17"/>
      <c r="I44" s="18"/>
    </row>
    <row r="45" spans="2:10" x14ac:dyDescent="0.2">
      <c r="B45" s="15"/>
      <c r="G45" s="17"/>
      <c r="H45" s="17"/>
      <c r="I45" s="18"/>
    </row>
    <row r="46" spans="2:10" x14ac:dyDescent="0.2">
      <c r="B46" s="14" t="s">
        <v>39</v>
      </c>
      <c r="G46" s="17" t="s">
        <v>20</v>
      </c>
      <c r="H46" s="17" t="s">
        <v>20</v>
      </c>
      <c r="I46" s="18"/>
    </row>
    <row r="47" spans="2:10" x14ac:dyDescent="0.2">
      <c r="B47" s="14"/>
      <c r="G47" s="17"/>
      <c r="H47" s="17"/>
      <c r="I47" s="18"/>
    </row>
    <row r="48" spans="2:10" x14ac:dyDescent="0.2">
      <c r="B48" s="40" t="s">
        <v>40</v>
      </c>
      <c r="G48" s="17" t="s">
        <v>20</v>
      </c>
      <c r="H48" s="17" t="s">
        <v>20</v>
      </c>
      <c r="I48" s="18"/>
    </row>
    <row r="49" spans="2:9" x14ac:dyDescent="0.2">
      <c r="B49" s="14"/>
      <c r="G49" s="17"/>
      <c r="H49" s="17"/>
      <c r="I49" s="18"/>
    </row>
    <row r="50" spans="2:9" x14ac:dyDescent="0.2">
      <c r="B50" s="15" t="s">
        <v>41</v>
      </c>
      <c r="G50" s="17" t="s">
        <v>20</v>
      </c>
      <c r="H50" s="17"/>
      <c r="I50" s="18"/>
    </row>
    <row r="51" spans="2:9" x14ac:dyDescent="0.2">
      <c r="B51" s="26"/>
      <c r="C51" s="26"/>
      <c r="D51" s="26"/>
      <c r="E51" s="26"/>
      <c r="F51" s="26"/>
      <c r="G51" s="26"/>
      <c r="H51" s="19"/>
      <c r="I51" s="18"/>
    </row>
    <row r="52" spans="2:9" x14ac:dyDescent="0.2">
      <c r="B52" s="27" t="s">
        <v>42</v>
      </c>
      <c r="C52" s="28"/>
      <c r="D52" s="28"/>
      <c r="E52" s="28"/>
      <c r="F52" s="28"/>
      <c r="G52" s="29">
        <f>SUM(G19:G51)</f>
        <v>0</v>
      </c>
      <c r="H52" s="29">
        <f>SUM(H19:H51)</f>
        <v>0</v>
      </c>
      <c r="I52" s="26"/>
    </row>
    <row r="53" spans="2:9" ht="13.5" thickBot="1" x14ac:dyDescent="0.25">
      <c r="B53" s="30" t="s">
        <v>43</v>
      </c>
      <c r="C53" s="31"/>
      <c r="D53" s="31"/>
      <c r="E53" s="31"/>
      <c r="F53" s="31"/>
      <c r="G53" s="32"/>
      <c r="H53" s="33">
        <f>H16-H52</f>
        <v>0</v>
      </c>
      <c r="I53" s="34"/>
    </row>
    <row r="54" spans="2:9" ht="13.5" thickTop="1" x14ac:dyDescent="0.2">
      <c r="G54" s="17"/>
      <c r="H54" s="1" t="s">
        <v>44</v>
      </c>
    </row>
    <row r="55" spans="2:9" x14ac:dyDescent="0.2">
      <c r="G55" s="17"/>
      <c r="H55" s="17"/>
      <c r="I55" s="18"/>
    </row>
    <row r="56" spans="2:9" x14ac:dyDescent="0.2">
      <c r="G56" s="17"/>
      <c r="H56" s="17"/>
      <c r="I56" s="18"/>
    </row>
    <row r="57" spans="2:9" x14ac:dyDescent="0.2">
      <c r="G57" s="17"/>
      <c r="H57" s="17"/>
      <c r="I57" s="18"/>
    </row>
    <row r="58" spans="2:9" x14ac:dyDescent="0.2">
      <c r="G58" s="17"/>
      <c r="H58" s="17"/>
      <c r="I58" s="18"/>
    </row>
    <row r="59" spans="2:9" x14ac:dyDescent="0.2">
      <c r="G59" s="17"/>
      <c r="H59" s="17"/>
      <c r="I59" s="18"/>
    </row>
    <row r="60" spans="2:9" x14ac:dyDescent="0.2">
      <c r="G60" s="17"/>
      <c r="H60" s="17"/>
      <c r="I60" s="18"/>
    </row>
    <row r="61" spans="2:9" x14ac:dyDescent="0.2">
      <c r="G61" s="17"/>
      <c r="H61" s="17"/>
      <c r="I61" s="18"/>
    </row>
    <row r="62" spans="2:9" x14ac:dyDescent="0.2">
      <c r="G62" s="17"/>
      <c r="H62" s="17"/>
      <c r="I62" s="18"/>
    </row>
    <row r="63" spans="2:9" x14ac:dyDescent="0.2">
      <c r="G63" s="17"/>
      <c r="H63" s="17"/>
      <c r="I63" s="18"/>
    </row>
    <row r="64" spans="2:9" x14ac:dyDescent="0.2">
      <c r="G64" s="17"/>
      <c r="H64" s="17"/>
      <c r="I64" s="18"/>
    </row>
    <row r="65" spans="7:9" x14ac:dyDescent="0.2">
      <c r="G65" s="17"/>
      <c r="H65" s="17"/>
      <c r="I65" s="18"/>
    </row>
    <row r="66" spans="7:9" x14ac:dyDescent="0.2">
      <c r="G66" s="17"/>
      <c r="H66" s="17"/>
      <c r="I66" s="18"/>
    </row>
    <row r="67" spans="7:9" x14ac:dyDescent="0.2">
      <c r="G67" s="17"/>
      <c r="H67" s="17"/>
      <c r="I67" s="18"/>
    </row>
    <row r="68" spans="7:9" x14ac:dyDescent="0.2">
      <c r="G68" s="17"/>
      <c r="H68" s="17"/>
      <c r="I68" s="18"/>
    </row>
    <row r="69" spans="7:9" x14ac:dyDescent="0.2">
      <c r="G69" s="17"/>
      <c r="H69" s="17"/>
      <c r="I69" s="18"/>
    </row>
    <row r="70" spans="7:9" x14ac:dyDescent="0.2">
      <c r="G70" s="17"/>
      <c r="H70" s="17"/>
      <c r="I70" s="18"/>
    </row>
    <row r="71" spans="7:9" x14ac:dyDescent="0.2">
      <c r="G71" s="17"/>
      <c r="H71" s="17"/>
      <c r="I71" s="18"/>
    </row>
    <row r="72" spans="7:9" x14ac:dyDescent="0.2">
      <c r="G72" s="17"/>
      <c r="H72" s="17"/>
      <c r="I72" s="18"/>
    </row>
    <row r="73" spans="7:9" x14ac:dyDescent="0.2">
      <c r="H73" s="17"/>
      <c r="I73" s="18"/>
    </row>
    <row r="74" spans="7:9" x14ac:dyDescent="0.2">
      <c r="H74" s="17"/>
      <c r="I74" s="18"/>
    </row>
    <row r="75" spans="7:9" x14ac:dyDescent="0.2">
      <c r="H75" s="17"/>
      <c r="I75" s="18"/>
    </row>
    <row r="76" spans="7:9" x14ac:dyDescent="0.2">
      <c r="H76" s="17"/>
      <c r="I76" s="18"/>
    </row>
    <row r="77" spans="7:9" x14ac:dyDescent="0.2">
      <c r="H77" s="17"/>
      <c r="I77" s="18"/>
    </row>
    <row r="78" spans="7:9" x14ac:dyDescent="0.2">
      <c r="H78" s="17"/>
      <c r="I78" s="18"/>
    </row>
    <row r="79" spans="7:9" x14ac:dyDescent="0.2">
      <c r="H79" s="17"/>
      <c r="I79" s="18"/>
    </row>
    <row r="80" spans="7:9" x14ac:dyDescent="0.2">
      <c r="H80" s="17"/>
    </row>
    <row r="81" spans="8:8" x14ac:dyDescent="0.2">
      <c r="H81" s="17"/>
    </row>
    <row r="82" spans="8:8" x14ac:dyDescent="0.2">
      <c r="H82" s="17"/>
    </row>
    <row r="83" spans="8:8" x14ac:dyDescent="0.2">
      <c r="H83" s="17"/>
    </row>
    <row r="84" spans="8:8" x14ac:dyDescent="0.2">
      <c r="H84" s="17"/>
    </row>
    <row r="85" spans="8:8" x14ac:dyDescent="0.2">
      <c r="H85" s="17"/>
    </row>
    <row r="86" spans="8:8" x14ac:dyDescent="0.2">
      <c r="H86" s="17"/>
    </row>
    <row r="87" spans="8:8" x14ac:dyDescent="0.2">
      <c r="H87" s="17"/>
    </row>
    <row r="88" spans="8:8" x14ac:dyDescent="0.2">
      <c r="H88" s="17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2024-11-07T21:07:21Z</dcterms:modified>
</cp:coreProperties>
</file>