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F2BA13F0-86B9-4FCE-9BCA-5A7E0C1A5AD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7" i="1"/>
  <c r="G17" i="1"/>
  <c r="E17" i="1"/>
  <c r="H16" i="1"/>
  <c r="G16" i="1"/>
  <c r="E16" i="1"/>
  <c r="H15" i="1"/>
  <c r="G15" i="1"/>
  <c r="E15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H53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<sst xmlns="http://schemas.openxmlformats.org/spreadsheetml/2006/main" count="317" uniqueCount="70">
  <si>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</si>
  <si>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</si>
  <si>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</si>
  <si>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</si>
  <si>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</si>
  <si>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</si>
  <si>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</si>
  <si>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</si>
  <si>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</si>
  <si>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</si>
  <si>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</si>
  <si>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</si>
  <si>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</si>
  <si>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</si>
  <si>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</si>
  <si>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</si>
  <si>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</si>
  <si>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</si>
  <si>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</si>
  <si>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</si>
  <si>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</si>
  <si>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</si>
  <si>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</si>
  <si>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</si>
  <si>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</si>
  <si>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</si>
  <si>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</si>
  <si>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</si>
  <si>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</si>
  <si>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</si>
  <si>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</si>
  <si>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</si>
  <si>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</si>
  <si>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</si>
  <si>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</si>
  <si>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</si>
  <si>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</si>
  <si>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</si>
  <si>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</si>
  <si>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</si>
  <si>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</si>
  <si>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</si>
  <si>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</si>
  <si>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</si>
  <si>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</si>
  <si>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</si>
  <si>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</si>
  <si>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</si>
  <si>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</si>
  <si>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</si>
  <si>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</si>
  <si>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</si>
  <si>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</si>
  <si>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</si>
  <si>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</si>
  <si>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</si>
  <si>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</si>
  <si>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</si>
  <si>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STORES BUILDING REROOF - DESIGN ONLY - DELEGATED</t>
  </si>
  <si>
    <t>3000-300-3346-FXA-23268770</t>
  </si>
  <si>
    <t>00081</t>
  </si>
  <si>
    <t>FY'23</t>
  </si>
  <si>
    <t xml:space="preserve"> IDT TRNSF FY'23 CAP IMPR FUNDS FROM 23400300      </t>
  </si>
  <si>
    <t>FY'24</t>
  </si>
  <si>
    <t>USU DELEGATED CPTL REIMB GAX 24C5*006</t>
  </si>
  <si>
    <t>DF</t>
  </si>
  <si>
    <t>USU DELEGATED CPTL REIMB GAX 24C5*094</t>
  </si>
  <si>
    <t>USU DELEGATED CPTL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</si>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</sst>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23268770</v>
      </c>
      <c r="E6" s="5" t="s">
        <v>69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50000</v>
      </c>
      <c r="E11" s="13">
        <f>SUM(E14:E500)-F11</f>
        <v>0</v>
      </c>
      <c r="F11" s="13">
        <f>SUM(F14:F500)</f>
        <v>50000</v>
      </c>
      <c r="G11" s="13">
        <f>SUM(G14:G500)</f>
        <v>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44835</v>
      </c>
      <c r="B15" s="10" t="s">
        <v>62</v>
      </c>
      <c r="C15" s="113"/>
      <c r="D15" s="10">
        <v>50000</v>
      </c>
      <c r="E15" s="10">
        <f t="shared" si="2"/>
        <v>50000</v>
      </c>
      <c r="F15" s="10"/>
      <c r="G15" s="10">
        <f t="shared" si="3"/>
        <v>0</v>
      </c>
      <c r="H15" s="10">
        <f t="shared" si="4"/>
        <v>50000</v>
      </c>
      <c r="I15" s="10"/>
      <c r="J15" s="50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/>
      <c r="B16" s="8"/>
      <c r="C16" s="113"/>
      <c r="D16" s="10"/>
      <c r="E16" s="10">
        <f t="shared" si="2"/>
        <v>0</v>
      </c>
      <c r="F16" s="10"/>
      <c r="G16" s="10">
        <f t="shared" si="3"/>
        <v>0</v>
      </c>
      <c r="H16" s="10">
        <f t="shared" si="4"/>
        <v>0</v>
      </c>
      <c r="I16" s="10"/>
      <c r="J16" s="50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46" t="s">
        <v>63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14" t="s">
        <v>64</v>
      </c>
      <c r="C19" s="113" t="s">
        <v>65</v>
      </c>
      <c r="D19" s="10"/>
      <c r="E19" s="10">
        <f>+D19</f>
        <v>0</v>
      </c>
      <c r="F19" s="10">
        <v>14240</v>
      </c>
      <c r="G19" s="10">
        <f>IF(J19&gt;0,0,F19)</f>
        <v>14240</v>
      </c>
      <c r="H19" s="10">
        <f>+D19</f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45246</v>
      </c>
      <c r="B20" s="114" t="s">
        <v>66</v>
      </c>
      <c r="C20" s="113" t="s">
        <v>65</v>
      </c>
      <c r="D20" s="10"/>
      <c r="E20" s="10">
        <f t="shared" si="2"/>
        <v>0</v>
      </c>
      <c r="F20" s="10">
        <v>3560</v>
      </c>
      <c r="G20" s="10">
        <f t="shared" si="3"/>
        <v>3560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45314</v>
      </c>
      <c r="B21" s="114" t="s">
        <v>67</v>
      </c>
      <c r="C21" s="113" t="s">
        <v>65</v>
      </c>
      <c r="D21" s="10"/>
      <c r="E21" s="10">
        <f t="shared" si="2"/>
        <v>0</v>
      </c>
      <c r="F21" s="10">
        <v>32200</v>
      </c>
      <c r="G21" s="10">
        <f t="shared" si="3"/>
        <v>32200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115" t="s">
        <v>68</v>
      </c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2024-11-21T17:14:47Z</dcterms:modified>
</cp:coreProperties>
</file>