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80A4B85A-F300-47A8-87BB-047DED090CAA}" xr6:coauthVersionLast="36" xr6:coauthVersionMax="47" xr10:uidLastSave="{00000000-0000-0000-0000-000000000000}"/>
  <bookViews>
    <workbookView xWindow="3705" yWindow="1740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37" i="1" l="1"/>
  <c r="G37" i="1"/>
  <c r="E37" i="1"/>
  <c r="H32" i="1"/>
  <c r="G32" i="1"/>
  <c r="E32" i="1"/>
  <c r="H31" i="1"/>
  <c r="G31" i="1"/>
  <c r="E31" i="1"/>
  <c r="H15" i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D11" i="1"/>
  <c r="H21" i="1" l="1"/>
  <c r="H22" i="1"/>
  <c r="H23" i="1"/>
  <c r="H24" i="1"/>
  <c r="H25" i="1"/>
  <c r="H26" i="1"/>
  <c r="H27" i="1"/>
  <c r="H28" i="1"/>
  <c r="H29" i="1"/>
  <c r="H30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3" i="1"/>
  <c r="G33" i="1"/>
  <c r="H33" i="1"/>
  <c r="E34" i="1"/>
  <c r="G34" i="1"/>
  <c r="H34" i="1"/>
  <c r="E35" i="1"/>
  <c r="G35" i="1"/>
  <c r="H35" i="1"/>
  <c r="E36" i="1"/>
  <c r="G36" i="1"/>
  <c r="H36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<sst xmlns="http://schemas.openxmlformats.org/spreadsheetml/2006/main" count="343" uniqueCount="84">
  <si>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</si>
  <si>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</si>
  <si>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</si>
  <si>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</si>
  <si>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</si>
  <si>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</si>
  <si>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</si>
  <si>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</si>
  <si>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</si>
  <si>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</si>
  <si>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</si>
  <si>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</si>
  <si>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</si>
  <si>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</si>
  <si>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</si>
  <si>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</si>
  <si>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</si>
  <si>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</si>
  <si>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</si>
  <si>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</si>
  <si>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</si>
  <si>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</si>
  <si>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</si>
  <si>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</si>
  <si>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</si>
  <si>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</si>
  <si>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</si>
  <si>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</si>
  <si>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</si>
  <si>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</si>
  <si>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</si>
  <si>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</si>
  <si>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</si>
  <si>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</si>
  <si>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</si>
  <si>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</si>
  <si>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</si>
  <si>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</si>
  <si>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</si>
  <si>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</si>
  <si>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</si>
  <si>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</si>
  <si>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</si>
  <si>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</si>
  <si>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</si>
  <si>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</si>
  <si>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</si>
  <si>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</si>
  <si>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</si>
  <si>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</si>
  <si>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</si>
  <si>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</si>
  <si>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</si>
  <si>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</si>
  <si>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</si>
  <si>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</si>
  <si>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</si>
  <si>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</si>
  <si>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USU TOOELE CAMPUS WINDOW UPGRADE - DELEGATED</t>
  </si>
  <si>
    <t>3000-300-3345-FXA-22333770</t>
  </si>
  <si>
    <t>15833</t>
  </si>
  <si>
    <t>FY'22</t>
  </si>
  <si>
    <t>USU DELEG CAPITAL REIMB GAX 22C5*148</t>
  </si>
  <si>
    <t>DF</t>
  </si>
  <si>
    <t>IET TRNSF FY'22 CAP IMPR FUNDS FROM 22397300</t>
  </si>
  <si>
    <t>USU DELEG CAPITAL REIMB GAX 22C5*415</t>
  </si>
  <si>
    <t>NP</t>
  </si>
  <si>
    <t>FY'23</t>
  </si>
  <si>
    <t>USU DELEG CAPITAL REIMB GAX 23C5*009</t>
  </si>
  <si>
    <t>USU DELEG CAPITAL REIMB GAX 23C5*086</t>
  </si>
  <si>
    <t>USU DELEG CAPITAL REIMB (FEB 23) GAX 23C5*249</t>
  </si>
  <si>
    <t>USU DELEG CAPITAL REIMB (MAR 23) GAX 23C5*251</t>
  </si>
  <si>
    <t>USU DELEG CAPITAL REIMB GAX 23C5*492</t>
  </si>
  <si>
    <t>USU DELEG CAPITAL REIMB GAX 23C5*626</t>
  </si>
  <si>
    <t>13/23</t>
  </si>
  <si>
    <t>USU DELEG CAPITAL REIMB GAX 24C5*006</t>
  </si>
  <si>
    <t>FY'24</t>
  </si>
  <si>
    <t>USU DELEG CAPITAL REIMB GAX 24C5*040</t>
  </si>
  <si>
    <t>USU DELEG CAPITAL REIMB GAX 24C5*117</t>
  </si>
  <si>
    <t>USU DELEG CAPITAL REIMB GAX 24C5*218</t>
  </si>
  <si>
    <t>USU DELEG CAPITAL REIMB GAX 25C5*039</t>
  </si>
  <si>
    <t>FY'25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</si>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</sst>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36" activePane="bottomLeft" state="frozen"/>
      <selection pane="bottomLeft" activeCell="E4" sqref="E3:E4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107" t="s">
        <v>57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3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9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8">
        <v>22333770</v>
      </c>
      <c r="E6" s="4" t="s">
        <v>83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59</v>
      </c>
      <c r="G7" s="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350000</v>
      </c>
      <c r="E11" s="13">
        <f>SUM(E14:E500)-F11</f>
        <v>0</v>
      </c>
      <c r="F11" s="13">
        <f>SUM(F14:F500)</f>
        <v>350000.00000000006</v>
      </c>
      <c r="G11" s="13">
        <f>SUM(G14:G500)</f>
        <v>350000.00000000006</v>
      </c>
      <c r="H11" s="13">
        <f>+D11-G11</f>
        <v>0</v>
      </c>
      <c r="I11" s="13">
        <f>SUM(I14:I500)</f>
        <v>0</v>
      </c>
      <c r="J11" s="84"/>
      <c r="K11" s="85"/>
      <c r="L11" s="106">
        <f>SUM(L13:L500)</f>
        <v>0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61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4" t="s">
        <v>63</v>
      </c>
      <c r="D15" s="9"/>
      <c r="E15" s="9">
        <f t="shared" si="2"/>
        <v>0</v>
      </c>
      <c r="F15" s="9">
        <v>26732</v>
      </c>
      <c r="G15" s="9">
        <f t="shared" si="0"/>
        <v>26732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4" t="s">
        <v>63</v>
      </c>
      <c r="D16" s="9">
        <v>350000</v>
      </c>
      <c r="E16" s="9">
        <f t="shared" si="2"/>
        <v>350000</v>
      </c>
      <c r="F16" s="9"/>
      <c r="G16" s="9">
        <f t="shared" si="0"/>
        <v>0</v>
      </c>
      <c r="H16" s="9">
        <f t="shared" si="3"/>
        <v>350000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44733</v>
      </c>
      <c r="B17" s="7" t="s">
        <v>65</v>
      </c>
      <c r="C17" s="114" t="s">
        <v>66</v>
      </c>
      <c r="D17" s="9"/>
      <c r="E17" s="9">
        <f t="shared" si="2"/>
        <v>0</v>
      </c>
      <c r="F17" s="9">
        <v>20742.96</v>
      </c>
      <c r="G17" s="9">
        <f t="shared" si="0"/>
        <v>20742.96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6" t="s">
        <v>67</v>
      </c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44796</v>
      </c>
      <c r="B21" s="7" t="s">
        <v>68</v>
      </c>
      <c r="C21" s="53" t="s">
        <v>63</v>
      </c>
      <c r="D21" s="9"/>
      <c r="E21" s="9">
        <f t="shared" si="2"/>
        <v>0</v>
      </c>
      <c r="F21" s="9">
        <v>1382.88</v>
      </c>
      <c r="G21" s="9">
        <f t="shared" si="0"/>
        <v>1382.88</v>
      </c>
      <c r="H21" s="9">
        <f t="shared" ref="H21:H32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44901</v>
      </c>
      <c r="B22" s="7" t="s">
        <v>69</v>
      </c>
      <c r="C22" s="53" t="s">
        <v>63</v>
      </c>
      <c r="D22" s="9"/>
      <c r="E22" s="9">
        <f t="shared" si="2"/>
        <v>0</v>
      </c>
      <c r="F22" s="9">
        <v>113864.87</v>
      </c>
      <c r="G22" s="9">
        <f t="shared" si="0"/>
        <v>113864.87</v>
      </c>
      <c r="H22" s="9">
        <f t="shared" si="4"/>
        <v>0</v>
      </c>
      <c r="I22" s="9"/>
      <c r="J22" s="50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45000</v>
      </c>
      <c r="B23" s="7" t="s">
        <v>70</v>
      </c>
      <c r="C23" s="53" t="s">
        <v>63</v>
      </c>
      <c r="D23" s="8"/>
      <c r="E23" s="9">
        <f t="shared" si="2"/>
        <v>0</v>
      </c>
      <c r="F23" s="9">
        <v>55520</v>
      </c>
      <c r="G23" s="9">
        <f t="shared" ref="G23:G34" si="5">IF(J23&gt;0,0,F23)</f>
        <v>55520</v>
      </c>
      <c r="H23" s="9">
        <f t="shared" si="4"/>
        <v>0</v>
      </c>
      <c r="I23" s="9"/>
      <c r="J23" s="50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45000</v>
      </c>
      <c r="B24" s="7" t="s">
        <v>71</v>
      </c>
      <c r="C24" s="53" t="s">
        <v>63</v>
      </c>
      <c r="D24" s="9"/>
      <c r="E24" s="9">
        <f t="shared" ref="E24:E38" si="6">+D24</f>
        <v>0</v>
      </c>
      <c r="F24" s="9">
        <v>66149.179999999993</v>
      </c>
      <c r="G24" s="9">
        <f t="shared" si="5"/>
        <v>66149.179999999993</v>
      </c>
      <c r="H24" s="9">
        <f t="shared" si="4"/>
        <v>0</v>
      </c>
      <c r="I24" s="9"/>
      <c r="J24" s="50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45085</v>
      </c>
      <c r="B25" s="7" t="s">
        <v>72</v>
      </c>
      <c r="C25" s="53" t="s">
        <v>63</v>
      </c>
      <c r="D25" s="9"/>
      <c r="E25" s="9">
        <f t="shared" si="6"/>
        <v>0</v>
      </c>
      <c r="F25" s="9">
        <v>6057.59</v>
      </c>
      <c r="G25" s="9">
        <f t="shared" si="5"/>
        <v>6057.59</v>
      </c>
      <c r="H25" s="9">
        <f t="shared" si="4"/>
        <v>0</v>
      </c>
      <c r="I25" s="9"/>
      <c r="J25" s="50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 t="s">
        <v>74</v>
      </c>
      <c r="B26" s="7" t="s">
        <v>73</v>
      </c>
      <c r="C26" s="53" t="s">
        <v>52</v>
      </c>
      <c r="D26" s="9"/>
      <c r="E26" s="9">
        <f t="shared" si="6"/>
        <v>0</v>
      </c>
      <c r="F26" s="9">
        <v>21377.47</v>
      </c>
      <c r="G26" s="9">
        <f t="shared" si="5"/>
        <v>21377.47</v>
      </c>
      <c r="H26" s="9">
        <f t="shared" si="4"/>
        <v>0</v>
      </c>
      <c r="I26" s="9"/>
      <c r="J26" s="50"/>
      <c r="K26" s="10">
        <v>7019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9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46" t="s">
        <v>76</v>
      </c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45161</v>
      </c>
      <c r="B30" s="7" t="s">
        <v>75</v>
      </c>
      <c r="C30" s="53" t="s">
        <v>63</v>
      </c>
      <c r="D30" s="9"/>
      <c r="E30" s="9">
        <f t="shared" si="6"/>
        <v>0</v>
      </c>
      <c r="F30" s="9">
        <v>850</v>
      </c>
      <c r="G30" s="9">
        <f t="shared" si="5"/>
        <v>850</v>
      </c>
      <c r="H30" s="9">
        <f t="shared" si="4"/>
        <v>0</v>
      </c>
      <c r="I30" s="9"/>
      <c r="J30" s="50"/>
      <c r="K30" s="10">
        <v>7019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45197</v>
      </c>
      <c r="B31" s="7" t="s">
        <v>77</v>
      </c>
      <c r="C31" s="53" t="s">
        <v>63</v>
      </c>
      <c r="D31" s="9"/>
      <c r="E31" s="9">
        <f t="shared" si="6"/>
        <v>0</v>
      </c>
      <c r="F31" s="9">
        <v>408</v>
      </c>
      <c r="G31" s="9">
        <f t="shared" si="5"/>
        <v>408</v>
      </c>
      <c r="H31" s="9">
        <f t="shared" si="4"/>
        <v>0</v>
      </c>
      <c r="I31" s="9"/>
      <c r="J31" s="50"/>
      <c r="K31" s="10">
        <v>7019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45260</v>
      </c>
      <c r="B32" s="7" t="s">
        <v>78</v>
      </c>
      <c r="C32" s="53" t="s">
        <v>63</v>
      </c>
      <c r="D32" s="9"/>
      <c r="E32" s="9">
        <f t="shared" si="6"/>
        <v>0</v>
      </c>
      <c r="F32" s="9">
        <v>408</v>
      </c>
      <c r="G32" s="9">
        <f t="shared" si="5"/>
        <v>408</v>
      </c>
      <c r="H32" s="9">
        <f t="shared" si="4"/>
        <v>0</v>
      </c>
      <c r="I32" s="9"/>
      <c r="J32" s="50"/>
      <c r="K32" s="10">
        <v>7019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45357</v>
      </c>
      <c r="B33" s="7" t="s">
        <v>79</v>
      </c>
      <c r="C33" s="53" t="s">
        <v>63</v>
      </c>
      <c r="D33" s="9"/>
      <c r="E33" s="9">
        <f t="shared" si="6"/>
        <v>0</v>
      </c>
      <c r="F33" s="9">
        <v>408</v>
      </c>
      <c r="G33" s="9">
        <f t="shared" si="5"/>
        <v>408</v>
      </c>
      <c r="H33" s="9">
        <f t="shared" ref="H33:H34" si="7">+D33</f>
        <v>0</v>
      </c>
      <c r="I33" s="9"/>
      <c r="J33" s="50"/>
      <c r="K33" s="10">
        <v>7019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46" t="s">
        <v>81</v>
      </c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45572</v>
      </c>
      <c r="B37" s="7" t="s">
        <v>80</v>
      </c>
      <c r="C37" s="53" t="s">
        <v>63</v>
      </c>
      <c r="D37" s="9"/>
      <c r="E37" s="9">
        <f t="shared" si="6"/>
        <v>0</v>
      </c>
      <c r="F37" s="9">
        <v>36099.050000000003</v>
      </c>
      <c r="G37" s="9">
        <f>IF(J37&gt;0,0,F37)</f>
        <v>36099.050000000003</v>
      </c>
      <c r="H37" s="9">
        <f>+D34</f>
        <v>0</v>
      </c>
      <c r="I37" s="9"/>
      <c r="J37" s="50"/>
      <c r="K37" s="10">
        <v>7019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115" t="s">
        <v>82</v>
      </c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22333770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2024-12-05T21:59:10Z</dcterms:modified>
</cp:coreProperties>
</file>