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828AF63F-90E4-4B25-ABF9-BE9ABBCD22DC}" xr6:coauthVersionLast="47" xr6:coauthVersionMax="47" xr10:uidLastSave="{00000000-0000-0000-0000-000000000000}"/>
  <bookViews>
    <workbookView xWindow="29085" yWindow="87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5" i="1"/>
  <c r="H16" i="1"/>
  <c r="H18" i="1"/>
  <c r="H19" i="1"/>
  <c r="H20" i="1"/>
  <c r="G15" i="1"/>
  <c r="G16" i="1"/>
  <c r="G18" i="1"/>
  <c r="G19" i="1"/>
  <c r="G20" i="1"/>
  <c r="G21" i="1"/>
  <c r="G22" i="1"/>
  <c r="E15" i="1"/>
  <c r="E16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<sst xmlns="http://schemas.openxmlformats.org/spreadsheetml/2006/main" count="337" uniqueCount="77">
  <si>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</si>
  <si>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</si>
  <si>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</si>
  <si>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</si>
  <si>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</si>
  <si>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</si>
  <si>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</si>
  <si>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</si>
  <si>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</si>
  <si>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</si>
  <si>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</si>
  <si>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</si>
  <si>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</si>
  <si>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</si>
  <si>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</si>
  <si>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</si>
  <si>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</si>
  <si>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</si>
  <si>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</si>
  <si>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</si>
  <si>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</si>
  <si>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</si>
  <si>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</si>
  <si>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</si>
  <si>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</si>
  <si>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</si>
  <si>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</si>
  <si>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</si>
  <si>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</si>
  <si>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</si>
  <si>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</si>
  <si>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</si>
  <si>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</si>
  <si>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</si>
  <si>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</si>
  <si>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</si>
  <si>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</si>
  <si>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</si>
  <si>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</si>
  <si>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</si>
  <si>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</si>
  <si>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</si>
  <si>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</si>
  <si>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</si>
  <si>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</si>
  <si>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</si>
  <si>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</si>
  <si>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</si>
  <si>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</si>
  <si>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</si>
  <si>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</si>
  <si>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</si>
  <si>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</si>
  <si>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</si>
  <si>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</si>
  <si>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</si>
  <si>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</si>
  <si>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</si>
  <si>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</si>
  <si>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</si>
  <si>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CAMPUS CONCRETE REPLACEMENT - DELEGATED</t>
  </si>
  <si>
    <t>3000-300-3347-FXAAA-24309770</t>
  </si>
  <si>
    <t>FY'24</t>
  </si>
  <si>
    <t>USU DELEG CAPITAL REIMB GAX 24C5*006</t>
  </si>
  <si>
    <t>DF</t>
  </si>
  <si>
    <t>USU DELEG CAPITAL REIMB GAX 24C5*094</t>
  </si>
  <si>
    <t>USU DELEG CAPITAL REIMB GAX 24C5*117</t>
  </si>
  <si>
    <t>USU DELEG CAPITAL REIMB GAX 24C5*151</t>
  </si>
  <si>
    <t>USU DELEG CAPITAL REIMB GAX 24C5*190</t>
  </si>
  <si>
    <t>ADDED PER FP07 REV REPORT</t>
  </si>
  <si>
    <t>TRNSF FY24 CAP IMP FUNDS TO 24309770 FROM 24376300  HB006 ITEM 72</t>
  </si>
  <si>
    <t>USU DELEG CAPITAL REIMB GAX 24C5*267</t>
  </si>
  <si>
    <t>USU DELEG CAPITAL REIMB GAX 24C5*301</t>
  </si>
  <si>
    <t>USU DELEG CAPITAL REIMB GAX 24C5*312</t>
  </si>
  <si>
    <t>13/24</t>
  </si>
  <si>
    <t>FY'25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</si>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</sst>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C28" sqref="C28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24309770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250000</v>
      </c>
      <c r="E11" s="12">
        <f>SUM(E14:E500)-F11</f>
        <v>41810.81</v>
      </c>
      <c r="F11" s="12">
        <f>SUM(F14:F500)</f>
        <v>208189.19</v>
      </c>
      <c r="G11" s="12">
        <f>SUM(G14:G500)</f>
        <v>208189.19</v>
      </c>
      <c r="H11" s="12">
        <f>+D11-G11</f>
        <v>41810.81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19362</v>
      </c>
      <c r="G15" s="9">
        <f t="shared" si="0"/>
        <v>19362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45246</v>
      </c>
      <c r="B16" s="7" t="s">
        <v>65</v>
      </c>
      <c r="C16" s="108" t="s">
        <v>64</v>
      </c>
      <c r="D16" s="9"/>
      <c r="E16" s="9">
        <f t="shared" si="2"/>
        <v>0</v>
      </c>
      <c r="F16" s="9">
        <v>47299.99</v>
      </c>
      <c r="G16" s="9">
        <f t="shared" si="0"/>
        <v>47299.99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45260</v>
      </c>
      <c r="B17" s="7" t="s">
        <v>66</v>
      </c>
      <c r="C17" s="108" t="s">
        <v>64</v>
      </c>
      <c r="D17" s="9"/>
      <c r="E17" s="9">
        <f t="shared" si="2"/>
        <v>0</v>
      </c>
      <c r="F17" s="9">
        <v>21453.79</v>
      </c>
      <c r="G17" s="9">
        <f t="shared" si="0"/>
        <v>21453.79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45294</v>
      </c>
      <c r="B18" s="7" t="s">
        <v>67</v>
      </c>
      <c r="C18" s="108" t="s">
        <v>64</v>
      </c>
      <c r="D18" s="9"/>
      <c r="E18" s="9">
        <f t="shared" si="2"/>
        <v>0</v>
      </c>
      <c r="F18" s="9">
        <v>40218.25</v>
      </c>
      <c r="G18" s="9">
        <f t="shared" si="0"/>
        <v>40218.25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45314</v>
      </c>
      <c r="B19" s="7" t="s">
        <v>68</v>
      </c>
      <c r="C19" s="108" t="s">
        <v>64</v>
      </c>
      <c r="D19" s="9"/>
      <c r="E19" s="9">
        <f t="shared" si="2"/>
        <v>0</v>
      </c>
      <c r="F19" s="9">
        <v>5735.37</v>
      </c>
      <c r="G19" s="9">
        <f t="shared" si="0"/>
        <v>5735.37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45327</v>
      </c>
      <c r="B20" s="114" t="s">
        <v>70</v>
      </c>
      <c r="C20" s="52" t="s">
        <v>64</v>
      </c>
      <c r="D20" s="9">
        <v>250000</v>
      </c>
      <c r="E20" s="9">
        <f t="shared" si="2"/>
        <v>250000</v>
      </c>
      <c r="F20" s="9"/>
      <c r="G20" s="9">
        <f t="shared" si="0"/>
        <v>0</v>
      </c>
      <c r="H20" s="9">
        <f t="shared" si="3"/>
        <v>250000</v>
      </c>
      <c r="I20" s="9"/>
      <c r="J20" s="49"/>
      <c r="K20" s="10">
        <v>4667</v>
      </c>
      <c r="L20" s="9"/>
      <c r="M20" s="9" t="s">
        <v>69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45406</v>
      </c>
      <c r="B21" s="7" t="s">
        <v>71</v>
      </c>
      <c r="C21" s="52" t="s">
        <v>64</v>
      </c>
      <c r="D21" s="9"/>
      <c r="E21" s="9">
        <f t="shared" si="2"/>
        <v>0</v>
      </c>
      <c r="F21" s="9">
        <v>22722.93</v>
      </c>
      <c r="G21" s="9">
        <f t="shared" si="0"/>
        <v>22722.93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45463</v>
      </c>
      <c r="B22" s="7" t="s">
        <v>72</v>
      </c>
      <c r="C22" s="52" t="s">
        <v>52</v>
      </c>
      <c r="D22" s="9"/>
      <c r="E22" s="9">
        <f t="shared" si="2"/>
        <v>0</v>
      </c>
      <c r="F22" s="9">
        <v>19050</v>
      </c>
      <c r="G22" s="9">
        <f t="shared" si="0"/>
        <v>19050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74</v>
      </c>
      <c r="B23" s="7" t="s">
        <v>73</v>
      </c>
      <c r="C23" s="52" t="s">
        <v>52</v>
      </c>
      <c r="D23" s="8"/>
      <c r="E23" s="9">
        <f t="shared" si="2"/>
        <v>0</v>
      </c>
      <c r="F23" s="9">
        <v>27096.86</v>
      </c>
      <c r="G23" s="9">
        <f t="shared" ref="G23:G34" si="5">IF(J23&gt;0,0,F23)</f>
        <v>27096.86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45" t="s">
        <v>75</v>
      </c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45621</v>
      </c>
      <c r="B28" s="107" t="s">
        <v>76</v>
      </c>
      <c r="C28" s="52" t="s">
        <v>64</v>
      </c>
      <c r="D28" s="9"/>
      <c r="E28" s="9">
        <f t="shared" si="6"/>
        <v>0</v>
      </c>
      <c r="F28" s="9">
        <v>5250</v>
      </c>
      <c r="G28" s="9">
        <f t="shared" si="5"/>
        <v>5250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24309770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2024-12-09T20:22:42Z</dcterms:modified>
</cp:coreProperties>
</file>