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8_{F4D88026-B244-419C-B621-EA708843DB2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<sst xmlns="http://schemas.openxmlformats.org/spreadsheetml/2006/main" count="331" uniqueCount="72">
  <si>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</si>
  <si>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</si>
  <si>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</si>
  <si>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</si>
  <si>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</si>
  <si>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</si>
  <si>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</si>
  <si>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</si>
  <si>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</si>
  <si>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</si>
  <si>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</si>
  <si>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</si>
  <si>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</si>
  <si>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</si>
  <si>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</si>
  <si>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</si>
  <si>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</si>
  <si>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</si>
  <si>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</si>
  <si>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</si>
  <si>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</si>
  <si>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</si>
  <si>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</si>
  <si>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</si>
  <si>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</si>
  <si>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</si>
  <si>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</si>
  <si>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</si>
  <si>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</si>
  <si>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</si>
  <si>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</si>
  <si>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</si>
  <si>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</si>
  <si>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</si>
  <si>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</si>
  <si>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</si>
  <si>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</si>
  <si>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</si>
  <si>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</si>
  <si>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</si>
  <si>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</si>
  <si>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</si>
  <si>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</si>
  <si>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</si>
  <si>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</si>
  <si>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</si>
  <si>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</si>
  <si>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</si>
  <si>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</si>
  <si>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</si>
  <si>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</si>
  <si>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</si>
  <si>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</si>
  <si>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</si>
  <si>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</si>
  <si>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</si>
  <si>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</si>
  <si>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</si>
  <si>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</si>
  <si>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700 NORTH STREET IMPROVEMENTS DESIGN- DELEGATED</t>
  </si>
  <si>
    <t>EFFY2021</t>
  </si>
  <si>
    <t>3000-300-3344-FXA-21127770</t>
  </si>
  <si>
    <t>P0016</t>
  </si>
  <si>
    <t xml:space="preserve">IET TRNSF FY'21 CAP IMPR FUNDS FROM 21247300      </t>
  </si>
  <si>
    <t>DF</t>
  </si>
  <si>
    <t>USU DELEGATED CAPTL REIMB GAX 21C5*1531</t>
  </si>
  <si>
    <t>FY'22</t>
  </si>
  <si>
    <t>USU DELEG CAPITAL REIMB GAX 22C5*148</t>
  </si>
  <si>
    <t>USU DELEG CAPITAL REIMB GAX 22C5*240</t>
  </si>
  <si>
    <t>USU DELEG CAPITAL REIMB GAX 22C5*574</t>
  </si>
  <si>
    <t>13/22</t>
  </si>
  <si>
    <t>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</si>
</sst>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2" borderId="0" xfId="0" applyFont="1" applyFill="1" applyAlignment="1">
      <alignment vertical="top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49" fontId="16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23" sqref="C23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60</v>
      </c>
      <c r="H3" s="5" t="s">
        <v>49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55</v>
      </c>
      <c r="C4" s="52"/>
      <c r="D4" s="111" t="s">
        <v>62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3" t="s">
        <v>59</v>
      </c>
      <c r="E5" s="114"/>
      <c r="F5" s="115"/>
      <c r="G5" s="112"/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10">
        <v>21127770</v>
      </c>
      <c r="E6" s="74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61</v>
      </c>
      <c r="G7" s="5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SUM(D14:D242)</f>
        <v>200000</v>
      </c>
      <c r="E11" s="14">
        <f>SUM(E14:E242)-F11</f>
        <v>64064.5</v>
      </c>
      <c r="F11" s="14">
        <f>SUM(F14:F242)</f>
        <v>135935.5</v>
      </c>
      <c r="G11" s="14">
        <f>SUM(G14:G242)</f>
        <v>135935.5</v>
      </c>
      <c r="H11" s="14">
        <f>+D11-G11</f>
        <v>64064.5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58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44155</v>
      </c>
      <c r="B15" s="8" t="s">
        <v>63</v>
      </c>
      <c r="C15" s="116" t="s">
        <v>64</v>
      </c>
      <c r="D15" s="10">
        <v>200000</v>
      </c>
      <c r="E15" s="10">
        <f t="shared" si="2"/>
        <v>200000</v>
      </c>
      <c r="F15" s="10"/>
      <c r="G15" s="10">
        <f t="shared" si="0"/>
        <v>0</v>
      </c>
      <c r="H15" s="10">
        <f t="shared" ref="H15:H32" si="3">+D15</f>
        <v>200000</v>
      </c>
      <c r="I15" s="10"/>
      <c r="J15" s="51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44238</v>
      </c>
      <c r="B16" s="8" t="s">
        <v>65</v>
      </c>
      <c r="C16" s="116" t="s">
        <v>64</v>
      </c>
      <c r="D16" s="10"/>
      <c r="E16" s="10">
        <f t="shared" si="2"/>
        <v>0</v>
      </c>
      <c r="F16" s="10">
        <v>19611</v>
      </c>
      <c r="G16" s="10">
        <f t="shared" si="0"/>
        <v>19611</v>
      </c>
      <c r="H16" s="10">
        <f t="shared" si="3"/>
        <v>0</v>
      </c>
      <c r="I16" s="10"/>
      <c r="J16" s="51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54"/>
      <c r="D17" s="10"/>
      <c r="E17" s="10">
        <f t="shared" si="2"/>
        <v>0</v>
      </c>
      <c r="F17" s="10"/>
      <c r="G17" s="10">
        <f t="shared" si="0"/>
        <v>0</v>
      </c>
      <c r="H17" s="10">
        <f t="shared" si="3"/>
        <v>0</v>
      </c>
      <c r="I17" s="10"/>
      <c r="J17" s="51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53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7" t="s">
        <v>66</v>
      </c>
      <c r="B19" s="13"/>
      <c r="C19" s="54" t="s">
        <v>53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44439</v>
      </c>
      <c r="B20" s="8" t="s">
        <v>67</v>
      </c>
      <c r="C20" s="116" t="s">
        <v>64</v>
      </c>
      <c r="D20" s="10"/>
      <c r="E20" s="10">
        <f t="shared" si="2"/>
        <v>0</v>
      </c>
      <c r="F20" s="10">
        <v>53904.5</v>
      </c>
      <c r="G20" s="10">
        <f t="shared" si="0"/>
        <v>53904.5</v>
      </c>
      <c r="H20" s="10">
        <f t="shared" si="3"/>
        <v>0</v>
      </c>
      <c r="I20" s="10"/>
      <c r="J20" s="51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44502</v>
      </c>
      <c r="B21" s="8" t="s">
        <v>68</v>
      </c>
      <c r="C21" s="116" t="s">
        <v>64</v>
      </c>
      <c r="D21" s="10"/>
      <c r="E21" s="10">
        <f t="shared" ref="E21:E23" si="4">+D21</f>
        <v>0</v>
      </c>
      <c r="F21" s="10">
        <v>46150.5</v>
      </c>
      <c r="G21" s="10">
        <f t="shared" ref="G21:G35" si="5">IF(J21&gt;0,0,F21)</f>
        <v>46150.5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70</v>
      </c>
      <c r="B22" s="8" t="s">
        <v>69</v>
      </c>
      <c r="C22" s="116" t="s">
        <v>71</v>
      </c>
      <c r="D22" s="10"/>
      <c r="E22" s="10">
        <f t="shared" si="4"/>
        <v>0</v>
      </c>
      <c r="F22" s="10">
        <v>16269.5</v>
      </c>
      <c r="G22" s="10">
        <v>16269.5</v>
      </c>
      <c r="H22" s="10">
        <f t="shared" si="3"/>
        <v>0</v>
      </c>
      <c r="I22" s="10"/>
      <c r="J22" s="51"/>
      <c r="K22" s="11">
        <v>719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4" t="s">
        <v>53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4" t="s">
        <v>53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53</v>
      </c>
      <c r="D25" s="10"/>
      <c r="E25" s="10">
        <f t="shared" si="6"/>
        <v>0</v>
      </c>
      <c r="F25" s="10"/>
      <c r="G25" s="10">
        <f t="shared" si="5"/>
        <v>0</v>
      </c>
      <c r="H25" s="10">
        <f t="shared" si="3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54" t="s">
        <v>53</v>
      </c>
      <c r="D26" s="10"/>
      <c r="E26" s="10">
        <f t="shared" si="6"/>
        <v>0</v>
      </c>
      <c r="F26" s="10"/>
      <c r="G26" s="10">
        <f t="shared" si="5"/>
        <v>0</v>
      </c>
      <c r="H26" s="10">
        <f t="shared" si="3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54" t="s">
        <v>53</v>
      </c>
      <c r="D27" s="10"/>
      <c r="E27" s="10">
        <f t="shared" si="6"/>
        <v>0</v>
      </c>
      <c r="F27" s="10"/>
      <c r="G27" s="10">
        <f t="shared" si="5"/>
        <v>0</v>
      </c>
      <c r="H27" s="10">
        <f t="shared" si="3"/>
        <v>0</v>
      </c>
      <c r="I27" s="10"/>
      <c r="J27" s="51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54" t="s">
        <v>53</v>
      </c>
      <c r="D28" s="10"/>
      <c r="E28" s="10">
        <f t="shared" si="6"/>
        <v>0</v>
      </c>
      <c r="F28" s="10"/>
      <c r="G28" s="10">
        <f t="shared" si="5"/>
        <v>0</v>
      </c>
      <c r="H28" s="10">
        <f t="shared" si="3"/>
        <v>0</v>
      </c>
      <c r="I28" s="10"/>
      <c r="J28" s="5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4" t="s">
        <v>53</v>
      </c>
      <c r="D29" s="10"/>
      <c r="E29" s="10">
        <f t="shared" si="6"/>
        <v>0</v>
      </c>
      <c r="F29" s="10"/>
      <c r="G29" s="10">
        <f t="shared" si="5"/>
        <v>0</v>
      </c>
      <c r="H29" s="10">
        <f t="shared" si="3"/>
        <v>0</v>
      </c>
      <c r="I29" s="10"/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4" t="s">
        <v>53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4" t="s">
        <v>53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4" t="s">
        <v>53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53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53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53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53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53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53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53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53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53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53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53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53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53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53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53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53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53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53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53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53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53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53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53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53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53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53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53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53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53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53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53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53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53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53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53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53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53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53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53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53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53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53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53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53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53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53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53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53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53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53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53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53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53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53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53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53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53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53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53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53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53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53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53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53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53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53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53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53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53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53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53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53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53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53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53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53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53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53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53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53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53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53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53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53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53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53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53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53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53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53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53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53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53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53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53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53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53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53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53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53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53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53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53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53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53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53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53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53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53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53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53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53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53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53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53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53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53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53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53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53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53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53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53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53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53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53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53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53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53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53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53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53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53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53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53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53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53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53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53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53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53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53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53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53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53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53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53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53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53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53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53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53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53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53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53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53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53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53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53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53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eThWoj6/w7YurRxptzL5wcUHjefKOPmiRtZ6W0wwzuCh8QvVSxVUGQLbudyWi9R3hhrAADulB7HUOaWKbSyEqQ==" saltValue="dL4DZ35WCfx0A94whA5wUQ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21127770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2024-10-17T17:33:34Z</dcterms:modified>
</cp:coreProperties>
</file>