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0801234B-CB09-4948-A647-CBDBD4FA8059}" xr6:coauthVersionLast="47" xr6:coauthVersionMax="47" xr10:uidLastSave="{00000000-0000-0000-0000-000000000000}"/>
  <bookViews>
    <workbookView xWindow="1170" yWindow="117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/>
  <c r="I11" i="1"/>
  <c r="F11" i="1"/>
  <c r="D11" i="1"/>
  <c r="H16" i="1" l="1"/>
  <c r="H17" i="1"/>
  <c r="H18" i="1"/>
  <c r="H19" i="1"/>
  <c r="H20" i="1"/>
  <c r="G16" i="1"/>
  <c r="G17" i="1"/>
  <c r="G18" i="1"/>
  <c r="G19" i="1"/>
  <c r="G20" i="1"/>
  <c r="G21" i="1"/>
  <c r="G22" i="1"/>
  <c r="E16" i="1"/>
  <c r="E17" i="1"/>
  <c r="E18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<sst xmlns="http://schemas.openxmlformats.org/spreadsheetml/2006/main" count="333" uniqueCount="73">
  <si>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</si>
  <si>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</si>
  <si>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</si>
  <si>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</si>
  <si>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</si>
  <si>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</si>
  <si>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</si>
  <si>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</si>
  <si>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</si>
  <si>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</si>
  <si>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</si>
  <si>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</si>
  <si>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</si>
  <si>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</si>
  <si>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</si>
  <si>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</si>
  <si>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</si>
  <si>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</si>
  <si>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</si>
  <si>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</si>
  <si>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</si>
  <si>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</si>
  <si>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</si>
  <si>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</si>
  <si>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</si>
  <si>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</si>
  <si>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</si>
  <si>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</si>
  <si>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</si>
  <si>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</si>
  <si>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</si>
  <si>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</si>
  <si>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</si>
  <si>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</si>
  <si>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</si>
  <si>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</si>
  <si>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</si>
  <si>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</si>
  <si>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</si>
  <si>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</si>
  <si>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</si>
  <si>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</si>
  <si>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</si>
  <si>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</si>
  <si>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</si>
  <si>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</si>
  <si>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</si>
  <si>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</si>
  <si>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</si>
  <si>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</si>
  <si>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</si>
  <si>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</si>
  <si>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</si>
  <si>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</si>
  <si>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</si>
  <si>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</si>
  <si>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</si>
  <si>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</si>
  <si>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</si>
  <si>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USU DELEGATED - MED VOLTAGE UPGRADE FY2024</t>
  </si>
  <si>
    <t>GFFY2024</t>
  </si>
  <si>
    <t>3000-300-3347-FXAAA-24345770</t>
  </si>
  <si>
    <t>I0018</t>
  </si>
  <si>
    <t>USU DELEG CAPITAL REIMB GAX 24C5*040</t>
  </si>
  <si>
    <t>DF</t>
  </si>
  <si>
    <t>TRNSF FY24 CAP IMP FUNDS TO 24345770 FROM 24376300  HB006 ITEM 72</t>
  </si>
  <si>
    <t>USU DELEG CAPITAL REIMB GAX 24C5*218</t>
  </si>
  <si>
    <t>USU DELEG CAPITAL REIMB GAX 24C5*238</t>
  </si>
  <si>
    <t>13/24</t>
  </si>
  <si>
    <t>USU DELEG CAPITAL REIMB GAX 24C5*312</t>
  </si>
  <si>
    <t>FY'25</t>
  </si>
  <si>
    <t>USU DELEG CAPITAL REIMB GAX 25C5*023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</si>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</sst>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6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3" sqref="C23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08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24345770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1500000</v>
      </c>
      <c r="E11" s="12">
        <f>SUM(E14:E1000)-F11</f>
        <v>1287769.8500000001</v>
      </c>
      <c r="F11" s="12">
        <f>SUM(F14:F1000)</f>
        <v>212230.15</v>
      </c>
      <c r="G11" s="12">
        <f>SUM(G14:G1000)</f>
        <v>212230.15</v>
      </c>
      <c r="H11" s="12">
        <f>+D11-G11</f>
        <v>1287769.8500000001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45197</v>
      </c>
      <c r="B15" s="7" t="s">
        <v>63</v>
      </c>
      <c r="C15" s="52" t="s">
        <v>64</v>
      </c>
      <c r="D15" s="9"/>
      <c r="E15" s="9">
        <f t="shared" si="2"/>
        <v>0</v>
      </c>
      <c r="F15" s="9">
        <v>109034</v>
      </c>
      <c r="G15" s="9">
        <f t="shared" si="0"/>
        <v>109034</v>
      </c>
      <c r="H15" s="9">
        <f t="shared" ref="H15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3" t="s">
        <v>65</v>
      </c>
      <c r="C16" s="52" t="s">
        <v>64</v>
      </c>
      <c r="D16" s="9">
        <v>1500000</v>
      </c>
      <c r="E16" s="9">
        <f t="shared" si="2"/>
        <v>1500000</v>
      </c>
      <c r="F16" s="9"/>
      <c r="G16" s="9">
        <f t="shared" si="0"/>
        <v>0</v>
      </c>
      <c r="H16" s="9">
        <f t="shared" ref="H16:H20" si="4">+D16</f>
        <v>1500000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45357</v>
      </c>
      <c r="B17" s="7" t="s">
        <v>66</v>
      </c>
      <c r="C17" s="52" t="s">
        <v>64</v>
      </c>
      <c r="D17" s="9"/>
      <c r="E17" s="9">
        <f t="shared" si="2"/>
        <v>0</v>
      </c>
      <c r="F17" s="9">
        <v>46493.55</v>
      </c>
      <c r="G17" s="9">
        <f t="shared" si="0"/>
        <v>46493.55</v>
      </c>
      <c r="H17" s="9">
        <f t="shared" si="4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45379</v>
      </c>
      <c r="B18" s="7" t="s">
        <v>67</v>
      </c>
      <c r="C18" s="52" t="s">
        <v>64</v>
      </c>
      <c r="D18" s="9"/>
      <c r="E18" s="9">
        <f t="shared" si="2"/>
        <v>0</v>
      </c>
      <c r="F18" s="9">
        <v>25829.75</v>
      </c>
      <c r="G18" s="9">
        <f t="shared" si="0"/>
        <v>25829.75</v>
      </c>
      <c r="H18" s="9">
        <f t="shared" si="4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 t="s">
        <v>68</v>
      </c>
      <c r="B19" s="7" t="s">
        <v>69</v>
      </c>
      <c r="C19" s="52" t="s">
        <v>52</v>
      </c>
      <c r="D19" s="9"/>
      <c r="E19" s="9">
        <f t="shared" si="2"/>
        <v>0</v>
      </c>
      <c r="F19" s="9">
        <v>10731.9</v>
      </c>
      <c r="G19" s="9">
        <f t="shared" si="0"/>
        <v>10731.9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5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45" t="s">
        <v>70</v>
      </c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5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45540</v>
      </c>
      <c r="B23" s="7" t="s">
        <v>71</v>
      </c>
      <c r="C23" s="52" t="s">
        <v>64</v>
      </c>
      <c r="D23" s="8"/>
      <c r="E23" s="9">
        <f t="shared" si="2"/>
        <v>0</v>
      </c>
      <c r="F23" s="9">
        <v>17041.38</v>
      </c>
      <c r="G23" s="9">
        <f t="shared" ref="G23:G34" si="6">IF(J23&gt;0,0,F23)</f>
        <v>17041.38</v>
      </c>
      <c r="H23" s="9">
        <f t="shared" si="5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45621</v>
      </c>
      <c r="B24" s="7" t="s">
        <v>72</v>
      </c>
      <c r="C24" s="52" t="s">
        <v>64</v>
      </c>
      <c r="D24" s="9"/>
      <c r="E24" s="9">
        <f t="shared" ref="E24:E38" si="7">+D24</f>
        <v>0</v>
      </c>
      <c r="F24" s="9">
        <v>3099.57</v>
      </c>
      <c r="G24" s="9">
        <f t="shared" si="6"/>
        <v>3099.57</v>
      </c>
      <c r="H24" s="9">
        <f t="shared" si="5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7"/>
        <v>0</v>
      </c>
      <c r="F25" s="9"/>
      <c r="G25" s="9">
        <f t="shared" si="6"/>
        <v>0</v>
      </c>
      <c r="H25" s="9">
        <f t="shared" si="5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7"/>
        <v>0</v>
      </c>
      <c r="F26" s="9"/>
      <c r="G26" s="9">
        <f t="shared" si="6"/>
        <v>0</v>
      </c>
      <c r="H26" s="9">
        <f t="shared" si="5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7"/>
        <v>0</v>
      </c>
      <c r="F28" s="9"/>
      <c r="G28" s="9">
        <f t="shared" si="6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7"/>
        <v>0</v>
      </c>
      <c r="F29" s="9"/>
      <c r="G29" s="9">
        <f t="shared" si="6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7"/>
        <v>0</v>
      </c>
      <c r="F30" s="9"/>
      <c r="G30" s="9">
        <f t="shared" si="6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24345770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2024-12-09T20:29:17Z</dcterms:modified>
</cp:coreProperties>
</file>