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9AA283DA-C3C0-4B13-98CE-4EB96EC7E2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E22" i="1"/>
  <c r="H21" i="1" l="1"/>
  <c r="G21" i="1"/>
  <c r="E21" i="1"/>
  <c r="H15" i="1" l="1"/>
  <c r="H16" i="1"/>
  <c r="H17" i="1"/>
  <c r="H18" i="1"/>
  <c r="H19" i="1"/>
  <c r="H20" i="1"/>
  <c r="G15" i="1"/>
  <c r="G16" i="1"/>
  <c r="G17" i="1"/>
  <c r="G18" i="1"/>
  <c r="G19" i="1"/>
  <c r="G20" i="1"/>
  <c r="E15" i="1"/>
  <c r="E16" i="1"/>
  <c r="E17" i="1"/>
  <c r="E18" i="1"/>
  <c r="E19" i="1"/>
  <c r="E20" i="1"/>
  <c r="E23" i="1"/>
  <c r="L11" i="1" l="1"/>
  <c r="I11" i="1"/>
  <c r="F11" i="1"/>
  <c r="D11" i="1"/>
  <c r="H23" i="1" l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<sst xmlns="http://schemas.openxmlformats.org/spreadsheetml/2006/main" count="333" uniqueCount="74">
  <si>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</si>
  <si>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</si>
  <si>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</si>
  <si>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</si>
  <si>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</si>
  <si>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</si>
  <si>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</si>
  <si>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</si>
  <si>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</si>
  <si>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</si>
  <si>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</si>
  <si>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</si>
  <si>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</si>
  <si>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</si>
  <si>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</si>
  <si>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</si>
  <si>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</si>
  <si>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</si>
  <si>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</si>
  <si>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</si>
  <si>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</si>
  <si>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</si>
  <si>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</si>
  <si>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</si>
  <si>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</si>
  <si>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</si>
  <si>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</si>
  <si>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</si>
  <si>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</si>
  <si>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</si>
  <si>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</si>
  <si>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</si>
  <si>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</si>
  <si>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</si>
  <si>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</si>
  <si>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</si>
  <si>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</si>
  <si>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</si>
  <si>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</si>
  <si>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</si>
  <si>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</si>
  <si>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</si>
  <si>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</si>
  <si>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</si>
  <si>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</si>
  <si>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</si>
  <si>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</si>
  <si>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</si>
  <si>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</si>
  <si>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</si>
  <si>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</si>
  <si>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</si>
  <si>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</si>
  <si>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</si>
  <si>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</si>
  <si>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</si>
  <si>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</si>
  <si>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</si>
  <si>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BLANDING CAMPUS-WIDE SITE  &amp; SAFETY LIGHTING - DELEGATED</t>
  </si>
  <si>
    <t>3000-300-3345-FXA-22326770</t>
  </si>
  <si>
    <t>I0050</t>
  </si>
  <si>
    <t>FY'22</t>
  </si>
  <si>
    <t>USU DELEG CAPITAL REIMB GAX 22C5*148</t>
  </si>
  <si>
    <t>DF</t>
  </si>
  <si>
    <t>IET TRNSF FY'22 CAP IMPR FUNDS FROM 22397300</t>
  </si>
  <si>
    <t>USU DELEG CAPITAL REIMB GAX 22C5*574</t>
  </si>
  <si>
    <t>13/22</t>
  </si>
  <si>
    <t>NP</t>
  </si>
  <si>
    <t>FY'23</t>
  </si>
  <si>
    <t xml:space="preserve"> USU DELEGATED CPTL REIMB GAX 23C5*009 </t>
  </si>
  <si>
    <t>USU DELEGATED CPTL REIMB GAX 23C5*016</t>
  </si>
  <si>
    <t>USU DELEGATED CPTL REIMB GAX 23C5*086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</si>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</sst>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topLeftCell="B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107" t="s">
        <v>57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10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22326770</v>
      </c>
      <c r="E6" s="4" t="s">
        <v>73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59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150000</v>
      </c>
      <c r="E11" s="13">
        <f>SUM(E14:E500)-F11</f>
        <v>0</v>
      </c>
      <c r="F11" s="13">
        <f>SUM(F14:F500)</f>
        <v>150000</v>
      </c>
      <c r="G11" s="13">
        <f>SUM(G14:G500)</f>
        <v>150000</v>
      </c>
      <c r="H11" s="13">
        <f>+D11-G11</f>
        <v>0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61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4" t="s">
        <v>63</v>
      </c>
      <c r="D15" s="9"/>
      <c r="E15" s="9">
        <f t="shared" si="2"/>
        <v>0</v>
      </c>
      <c r="F15" s="9">
        <v>10411</v>
      </c>
      <c r="G15" s="9">
        <f t="shared" si="0"/>
        <v>10411</v>
      </c>
      <c r="H15" s="9">
        <f t="shared" ref="H15:H22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4" t="s">
        <v>63</v>
      </c>
      <c r="D16" s="9">
        <v>150000</v>
      </c>
      <c r="E16" s="9">
        <f t="shared" si="2"/>
        <v>150000</v>
      </c>
      <c r="F16" s="9"/>
      <c r="G16" s="9">
        <f t="shared" si="0"/>
        <v>0</v>
      </c>
      <c r="H16" s="9">
        <f t="shared" si="3"/>
        <v>150000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66</v>
      </c>
      <c r="B17" s="7" t="s">
        <v>65</v>
      </c>
      <c r="C17" s="114" t="s">
        <v>67</v>
      </c>
      <c r="D17" s="9"/>
      <c r="E17" s="9">
        <f t="shared" si="2"/>
        <v>0</v>
      </c>
      <c r="F17" s="9">
        <v>32400</v>
      </c>
      <c r="G17" s="9">
        <f t="shared" si="0"/>
        <v>32400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6" t="s">
        <v>68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44796</v>
      </c>
      <c r="B21" s="7" t="s">
        <v>69</v>
      </c>
      <c r="C21" s="115" t="s">
        <v>63</v>
      </c>
      <c r="D21" s="9"/>
      <c r="E21" s="9">
        <f t="shared" si="2"/>
        <v>0</v>
      </c>
      <c r="F21" s="9">
        <v>44809.33</v>
      </c>
      <c r="G21" s="9">
        <f t="shared" si="0"/>
        <v>44809.33</v>
      </c>
      <c r="H21" s="9">
        <f t="shared" si="3"/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44833</v>
      </c>
      <c r="B22" s="7" t="s">
        <v>70</v>
      </c>
      <c r="C22" s="115" t="s">
        <v>63</v>
      </c>
      <c r="D22" s="9"/>
      <c r="E22" s="9">
        <f t="shared" si="2"/>
        <v>0</v>
      </c>
      <c r="F22" s="9">
        <v>15065.76</v>
      </c>
      <c r="G22" s="9">
        <f t="shared" si="0"/>
        <v>15065.76</v>
      </c>
      <c r="H22" s="9">
        <f t="shared" si="3"/>
        <v>0</v>
      </c>
      <c r="I22" s="9"/>
      <c r="J22" s="50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44901</v>
      </c>
      <c r="B23" s="7" t="s">
        <v>71</v>
      </c>
      <c r="C23" s="115" t="s">
        <v>63</v>
      </c>
      <c r="D23" s="8"/>
      <c r="E23" s="9">
        <f t="shared" si="2"/>
        <v>0</v>
      </c>
      <c r="F23" s="9">
        <v>47313.91</v>
      </c>
      <c r="G23" s="9">
        <f t="shared" ref="G23:G34" si="4">IF(J23&gt;0,0,F23)</f>
        <v>47313.91</v>
      </c>
      <c r="H23" s="9">
        <f t="shared" ref="H23:H31" si="5">+D23</f>
        <v>0</v>
      </c>
      <c r="I23" s="9"/>
      <c r="J23" s="50"/>
      <c r="K23" s="10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4"/>
        <v>0</v>
      </c>
      <c r="H24" s="9">
        <f t="shared" si="5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116" t="s">
        <v>72</v>
      </c>
      <c r="C25" s="53" t="s">
        <v>52</v>
      </c>
      <c r="D25" s="9"/>
      <c r="E25" s="9">
        <f t="shared" si="6"/>
        <v>0</v>
      </c>
      <c r="F25" s="9"/>
      <c r="G25" s="9">
        <f t="shared" si="4"/>
        <v>0</v>
      </c>
      <c r="H25" s="9">
        <f t="shared" si="5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4"/>
        <v>0</v>
      </c>
      <c r="H26" s="9">
        <f t="shared" si="5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4"/>
        <v>0</v>
      </c>
      <c r="H27" s="9">
        <f t="shared" si="5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9"/>
      <c r="C28" s="53" t="s">
        <v>52</v>
      </c>
      <c r="D28" s="9"/>
      <c r="E28" s="9">
        <f t="shared" si="6"/>
        <v>0</v>
      </c>
      <c r="F28" s="9"/>
      <c r="G28" s="9">
        <f t="shared" si="4"/>
        <v>0</v>
      </c>
      <c r="H28" s="9">
        <f t="shared" si="5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4"/>
        <v>0</v>
      </c>
      <c r="H29" s="9">
        <f t="shared" si="5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4"/>
        <v>0</v>
      </c>
      <c r="H30" s="9">
        <f t="shared" si="5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4"/>
        <v>0</v>
      </c>
      <c r="H31" s="9">
        <f t="shared" si="5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4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4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4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22326770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2024-11-21T17:00:34Z</dcterms:modified>
</cp:coreProperties>
</file>