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3854371C-A4BD-4F22-9BF4-C1EE3E321FBC}" xr6:coauthVersionLast="47" xr6:coauthVersionMax="47" xr10:uidLastSave="{00000000-0000-0000-0000-000000000000}"/>
  <bookViews>
    <workbookView xWindow="780" yWindow="78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<sst xmlns="http://schemas.openxmlformats.org/spreadsheetml/2006/main" count="336" uniqueCount="75">
  <si>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</si>
  <si>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</si>
  <si>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</si>
  <si>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</si>
  <si>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</si>
  <si>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</si>
  <si>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</si>
  <si>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</si>
  <si>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</si>
  <si>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</si>
  <si>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</si>
  <si>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</si>
  <si>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</si>
  <si>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</si>
  <si>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</si>
  <si>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</si>
  <si>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</si>
  <si>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</si>
  <si>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</si>
  <si>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</si>
  <si>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</si>
  <si>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</si>
  <si>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</si>
  <si>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</si>
  <si>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</si>
  <si>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</si>
  <si>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</si>
  <si>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</si>
  <si>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</si>
  <si>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</si>
  <si>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</si>
  <si>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</si>
  <si>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</si>
  <si>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</si>
  <si>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</si>
  <si>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</si>
  <si>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</si>
  <si>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</si>
  <si>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</si>
  <si>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</si>
  <si>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</si>
  <si>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</si>
  <si>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</si>
  <si>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</si>
  <si>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</si>
  <si>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</si>
  <si>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</si>
  <si>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</si>
  <si>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</si>
  <si>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</si>
  <si>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</si>
  <si>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</si>
  <si>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</si>
  <si>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</si>
  <si>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</si>
  <si>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</si>
  <si>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</si>
  <si>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</si>
  <si>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USU DELEGATED - LACTATION ROOMS &amp; CHANGING TABLES - DESIGN</t>
  </si>
  <si>
    <t>GFFY2024</t>
  </si>
  <si>
    <t>3000-300-3347-FXAAA-24317770</t>
  </si>
  <si>
    <t>FY'24</t>
  </si>
  <si>
    <t>00000</t>
  </si>
  <si>
    <t>TRNSF FY24 CAP IMP FUNDS TO 24317770 FROM 24376300  HB006 ITEM 72</t>
  </si>
  <si>
    <t>DF</t>
  </si>
  <si>
    <t>ADDED PER FP07 REV REPORT</t>
  </si>
  <si>
    <t>USU DELEG CAPITAL REIMB GAX 24C5*267</t>
  </si>
  <si>
    <t>USU DELEG CAPITAL REIMB GAX 24C5*301</t>
  </si>
  <si>
    <t>USU DELEG CAPITAL REIMB GAX 24C5*302</t>
  </si>
  <si>
    <t>13/24</t>
  </si>
  <si>
    <t>USU DELEG CAPITAL REIMB GAX 24C5*312</t>
  </si>
  <si>
    <t>FY'25</t>
  </si>
  <si>
    <t>USU DELEG CAPITAL REIMB GAX 25C5*023</t>
  </si>
  <si>
    <t>USU DELEG CAPITAL REIMB GAX 25C5*039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</si>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</sst>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4" sqref="C24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58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24317770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60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70000</v>
      </c>
      <c r="E11" s="12">
        <f>SUM(E14:E500)-F11</f>
        <v>4705.4900000000052</v>
      </c>
      <c r="F11" s="12">
        <f>SUM(F14:F500)</f>
        <v>65294.509999999995</v>
      </c>
      <c r="G11" s="12">
        <f>SUM(G14:G500)</f>
        <v>65294.509999999995</v>
      </c>
      <c r="H11" s="12">
        <f>+D11-G11</f>
        <v>4705.4900000000052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45327</v>
      </c>
      <c r="B15" s="114" t="s">
        <v>63</v>
      </c>
      <c r="C15" s="108" t="s">
        <v>64</v>
      </c>
      <c r="D15" s="9">
        <v>70000</v>
      </c>
      <c r="E15" s="9">
        <f t="shared" si="2"/>
        <v>70000</v>
      </c>
      <c r="F15" s="9"/>
      <c r="G15" s="9">
        <f t="shared" si="0"/>
        <v>0</v>
      </c>
      <c r="H15" s="9">
        <f t="shared" ref="H15:H20" si="3">+D15</f>
        <v>70000</v>
      </c>
      <c r="I15" s="9"/>
      <c r="J15" s="49"/>
      <c r="K15" s="10">
        <v>4667</v>
      </c>
      <c r="L15" s="9"/>
      <c r="M15" s="9" t="s">
        <v>65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45406</v>
      </c>
      <c r="B16" s="7" t="s">
        <v>66</v>
      </c>
      <c r="C16" s="52" t="s">
        <v>64</v>
      </c>
      <c r="D16" s="9"/>
      <c r="E16" s="9">
        <f t="shared" si="2"/>
        <v>0</v>
      </c>
      <c r="F16" s="9">
        <v>107.77</v>
      </c>
      <c r="G16" s="9">
        <f t="shared" si="0"/>
        <v>107.77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45463</v>
      </c>
      <c r="B17" s="7" t="s">
        <v>67</v>
      </c>
      <c r="C17" s="52" t="s">
        <v>52</v>
      </c>
      <c r="D17" s="9"/>
      <c r="E17" s="9">
        <f t="shared" si="2"/>
        <v>0</v>
      </c>
      <c r="F17" s="9">
        <v>272</v>
      </c>
      <c r="G17" s="9">
        <f t="shared" si="0"/>
        <v>272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69</v>
      </c>
      <c r="B18" s="7" t="s">
        <v>68</v>
      </c>
      <c r="C18" s="52" t="s">
        <v>52</v>
      </c>
      <c r="D18" s="9"/>
      <c r="E18" s="9">
        <f t="shared" si="2"/>
        <v>0</v>
      </c>
      <c r="F18" s="9">
        <v>50</v>
      </c>
      <c r="G18" s="9">
        <f t="shared" si="0"/>
        <v>50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 t="s">
        <v>69</v>
      </c>
      <c r="B19" s="7" t="s">
        <v>70</v>
      </c>
      <c r="C19" s="52" t="s">
        <v>52</v>
      </c>
      <c r="D19" s="9"/>
      <c r="E19" s="9">
        <f t="shared" si="2"/>
        <v>0</v>
      </c>
      <c r="F19" s="9">
        <v>2695</v>
      </c>
      <c r="G19" s="9">
        <f t="shared" si="0"/>
        <v>2695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45" t="s">
        <v>71</v>
      </c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45540</v>
      </c>
      <c r="B23" s="7" t="s">
        <v>72</v>
      </c>
      <c r="C23" s="52" t="s">
        <v>64</v>
      </c>
      <c r="D23" s="8"/>
      <c r="E23" s="9">
        <f t="shared" si="2"/>
        <v>0</v>
      </c>
      <c r="F23" s="9">
        <v>26285.09</v>
      </c>
      <c r="G23" s="9">
        <f t="shared" ref="G23:G34" si="5">IF(J23&gt;0,0,F23)</f>
        <v>26285.09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45572</v>
      </c>
      <c r="B24" s="7" t="s">
        <v>73</v>
      </c>
      <c r="C24" s="52" t="s">
        <v>64</v>
      </c>
      <c r="D24" s="9"/>
      <c r="E24" s="9">
        <f t="shared" ref="E24:E38" si="6">+D24</f>
        <v>0</v>
      </c>
      <c r="F24" s="9">
        <v>729.88</v>
      </c>
      <c r="G24" s="9">
        <f t="shared" si="5"/>
        <v>729.88</v>
      </c>
      <c r="H24" s="9">
        <f t="shared" si="4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45621</v>
      </c>
      <c r="B25" s="7" t="s">
        <v>74</v>
      </c>
      <c r="C25" s="52" t="s">
        <v>64</v>
      </c>
      <c r="D25" s="9"/>
      <c r="E25" s="9">
        <f t="shared" si="6"/>
        <v>0</v>
      </c>
      <c r="F25" s="9">
        <v>35154.769999999997</v>
      </c>
      <c r="G25" s="9">
        <f t="shared" si="5"/>
        <v>35154.769999999997</v>
      </c>
      <c r="H25" s="9">
        <f t="shared" si="4"/>
        <v>0</v>
      </c>
      <c r="I25" s="9"/>
      <c r="J25" s="49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24317770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2024-12-09T20:26:09Z</dcterms:modified>
</cp:coreProperties>
</file>