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13_ncr:1_{D8F291A1-939E-4A72-80FD-B40F38CBB18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1" i="1"/>
  <c r="G21" i="1"/>
  <c r="E22" i="1"/>
  <c r="G22" i="1"/>
  <c r="E23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<sst xmlns="http://schemas.openxmlformats.org/spreadsheetml/2006/main" count="336" uniqueCount="76">
  <si>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</si>
  <si>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</si>
  <si>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</si>
  <si>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</si>
  <si>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</si>
  <si>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</si>
  <si>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</si>
  <si>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</si>
  <si>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</si>
  <si>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</si>
  <si>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</si>
  <si>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</si>
  <si>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</si>
  <si>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</si>
  <si>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</si>
  <si>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</si>
  <si>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</si>
  <si>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</si>
  <si>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</si>
  <si>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</si>
  <si>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</si>
  <si>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</si>
  <si>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</si>
  <si>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</si>
  <si>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</si>
  <si>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</si>
  <si>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</si>
  <si>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</si>
  <si>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</si>
  <si>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</si>
  <si>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</si>
  <si>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</si>
  <si>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</si>
  <si>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</si>
  <si>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</si>
  <si>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</si>
  <si>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</si>
  <si>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</si>
  <si>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</si>
  <si>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</si>
  <si>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</si>
  <si>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</si>
  <si>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</si>
  <si>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</si>
  <si>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</si>
  <si>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</si>
  <si>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</si>
  <si>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</si>
  <si>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</si>
  <si>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</si>
  <si>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</si>
  <si>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</si>
  <si>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</si>
  <si>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</si>
  <si>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</si>
  <si>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</si>
  <si>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</si>
  <si>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</si>
  <si>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CAMPUS-WIDE BIKE RACKS &amp; SITE FURNISHINGS - DELEGATED</t>
  </si>
  <si>
    <t>EFFY2021</t>
  </si>
  <si>
    <t>3000-300-3344-FXA-21112770</t>
  </si>
  <si>
    <t>USU DELEG CAPITAL REIMB GAX 21C5*289</t>
  </si>
  <si>
    <t>DF</t>
  </si>
  <si>
    <t xml:space="preserve">IET TRNSF FY'21 CAP IMPR FUNDS FROM 21247300      </t>
  </si>
  <si>
    <t>USU DELEG CAPITAL REIMB GAX 21C5*1036</t>
  </si>
  <si>
    <t>13/21</t>
  </si>
  <si>
    <t>USU DELEG CAPITAL REIMB GAX 21C5*2506</t>
  </si>
  <si>
    <t>NP</t>
  </si>
  <si>
    <t>FY'22</t>
  </si>
  <si>
    <t>USU DELEG CAPITAL REIMB GAX 22C5*414</t>
  </si>
  <si>
    <t>13/22</t>
  </si>
  <si>
    <t>USU DELEG CAPITAL REIMB GAX 22C5*574</t>
  </si>
  <si>
    <t>FY'23</t>
  </si>
  <si>
    <t>USU DELEG CAPITAL REIMB GAX 23C5*492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</si>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</sst>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5" customWidth="1"/>
    <col min="2" max="2" width="31.88671875" style="56" customWidth="1"/>
    <col min="3" max="3" width="3.77734375" style="57" customWidth="1"/>
    <col min="4" max="9" width="10.44140625" style="58" customWidth="1"/>
    <col min="10" max="10" width="5.88671875" style="94" customWidth="1"/>
    <col min="11" max="11" width="5.88671875" style="95" customWidth="1"/>
    <col min="12" max="12" width="9.77734375" style="58" customWidth="1"/>
    <col min="13" max="16384" width="8.88671875" style="58"/>
  </cols>
  <sheetData>
    <row r="1" spans="1:254" ht="15.75" x14ac:dyDescent="0.25">
      <c r="H1" s="96" t="s">
        <v>37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47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09" t="s">
        <v>59</v>
      </c>
      <c r="H3" s="5" t="s">
        <v>48</v>
      </c>
      <c r="I3" s="97"/>
      <c r="J3" s="98"/>
      <c r="K3" s="6"/>
      <c r="L3" s="61"/>
      <c r="M3" s="61"/>
      <c r="N3" s="61"/>
    </row>
    <row r="4" spans="1:254" s="5" customFormat="1" ht="14.1" customHeight="1" x14ac:dyDescent="0.25">
      <c r="A4" s="3"/>
      <c r="B4" s="102" t="s">
        <v>54</v>
      </c>
      <c r="C4" s="52"/>
      <c r="D4" s="112"/>
      <c r="H4" s="5" t="s">
        <v>49</v>
      </c>
      <c r="I4" s="97"/>
      <c r="J4" s="98"/>
      <c r="K4" s="6"/>
      <c r="L4" s="61"/>
      <c r="M4" s="61"/>
      <c r="N4" s="61"/>
    </row>
    <row r="5" spans="1:254" s="5" customFormat="1" ht="14.1" customHeight="1" x14ac:dyDescent="0.25">
      <c r="A5" s="3"/>
      <c r="B5" s="2" t="s">
        <v>2</v>
      </c>
      <c r="C5" s="53"/>
      <c r="D5" s="111" t="s">
        <v>58</v>
      </c>
      <c r="H5" s="5" t="s">
        <v>50</v>
      </c>
      <c r="I5" s="97"/>
      <c r="J5" s="98"/>
      <c r="K5" s="6"/>
      <c r="L5" s="61"/>
      <c r="M5" s="61"/>
      <c r="N5" s="61"/>
    </row>
    <row r="6" spans="1:254" s="5" customFormat="1" ht="14.1" customHeight="1" thickBot="1" x14ac:dyDescent="0.35">
      <c r="A6" s="3"/>
      <c r="B6" s="2" t="s">
        <v>3</v>
      </c>
      <c r="C6" s="53"/>
      <c r="D6" s="110">
        <v>21112770</v>
      </c>
      <c r="E6" s="74" t="s">
        <v>75</v>
      </c>
      <c r="H6" s="5" t="s">
        <v>53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4</v>
      </c>
      <c r="C7" s="53"/>
      <c r="D7" s="103" t="s">
        <v>60</v>
      </c>
      <c r="G7" s="5">
        <f>+G11-F11</f>
        <v>0</v>
      </c>
      <c r="H7" s="5" t="s">
        <v>51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5</v>
      </c>
      <c r="F8" s="64"/>
      <c r="G8" s="64"/>
      <c r="H8" s="64"/>
      <c r="I8" s="64" t="s">
        <v>6</v>
      </c>
      <c r="J8" s="65" t="s">
        <v>45</v>
      </c>
      <c r="K8" s="66" t="s">
        <v>46</v>
      </c>
      <c r="L8" s="104"/>
      <c r="M8" s="87"/>
    </row>
    <row r="9" spans="1:254" s="74" customFormat="1" ht="14.1" customHeight="1" x14ac:dyDescent="0.2">
      <c r="A9" s="3"/>
      <c r="B9" s="67" t="s">
        <v>7</v>
      </c>
      <c r="C9" s="68"/>
      <c r="D9" s="69" t="s">
        <v>8</v>
      </c>
      <c r="E9" s="70" t="s">
        <v>9</v>
      </c>
      <c r="F9" s="70" t="s">
        <v>10</v>
      </c>
      <c r="G9" s="71" t="s">
        <v>11</v>
      </c>
      <c r="H9" s="71" t="s">
        <v>12</v>
      </c>
      <c r="I9" s="70" t="s">
        <v>8</v>
      </c>
      <c r="J9" s="72" t="s">
        <v>13</v>
      </c>
      <c r="K9" s="73" t="s">
        <v>13</v>
      </c>
      <c r="L9" s="105" t="s">
        <v>55</v>
      </c>
      <c r="M9" s="106" t="s">
        <v>56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/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14</v>
      </c>
      <c r="B11" s="83" t="s">
        <v>15</v>
      </c>
      <c r="C11" s="84"/>
      <c r="D11" s="14">
        <f>SUM(D14:D242)</f>
        <v>60000</v>
      </c>
      <c r="E11" s="14">
        <f>SUM(E14:E242)-F11</f>
        <v>0</v>
      </c>
      <c r="F11" s="14">
        <f>SUM(F14:F242)</f>
        <v>60000</v>
      </c>
      <c r="G11" s="14">
        <f>SUM(G14:G242)</f>
        <v>60000</v>
      </c>
      <c r="H11" s="14">
        <f>+D11-G11</f>
        <v>0</v>
      </c>
      <c r="I11" s="14">
        <f>SUM(I14:I242)</f>
        <v>0</v>
      </c>
      <c r="J11" s="85"/>
      <c r="K11" s="86"/>
      <c r="L11" s="108">
        <f>SUM(L13:L242)</f>
        <v>0</v>
      </c>
      <c r="M11" s="108">
        <f>SUM(M13:M242)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0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52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57</v>
      </c>
      <c r="B14" s="8"/>
      <c r="C14" s="54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44083</v>
      </c>
      <c r="B15" s="8" t="s">
        <v>61</v>
      </c>
      <c r="C15" s="113" t="s">
        <v>62</v>
      </c>
      <c r="D15" s="10"/>
      <c r="E15" s="10">
        <f t="shared" si="2"/>
        <v>0</v>
      </c>
      <c r="F15" s="10">
        <v>4808</v>
      </c>
      <c r="G15" s="10">
        <f t="shared" si="0"/>
        <v>4808</v>
      </c>
      <c r="H15" s="10">
        <f t="shared" ref="H15:H32" si="3">+D15</f>
        <v>0</v>
      </c>
      <c r="I15" s="10"/>
      <c r="J15" s="51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44155</v>
      </c>
      <c r="B16" s="8" t="s">
        <v>63</v>
      </c>
      <c r="C16" s="113" t="s">
        <v>62</v>
      </c>
      <c r="D16" s="10">
        <v>60000</v>
      </c>
      <c r="E16" s="10">
        <f t="shared" si="2"/>
        <v>60000</v>
      </c>
      <c r="F16" s="10"/>
      <c r="G16" s="10">
        <f t="shared" si="0"/>
        <v>0</v>
      </c>
      <c r="H16" s="10">
        <f t="shared" si="3"/>
        <v>60000</v>
      </c>
      <c r="I16" s="10"/>
      <c r="J16" s="51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44175</v>
      </c>
      <c r="B17" s="8" t="s">
        <v>64</v>
      </c>
      <c r="C17" s="113" t="s">
        <v>62</v>
      </c>
      <c r="D17" s="10"/>
      <c r="E17" s="10">
        <f t="shared" si="2"/>
        <v>0</v>
      </c>
      <c r="F17" s="10">
        <v>23940</v>
      </c>
      <c r="G17" s="10">
        <f t="shared" si="0"/>
        <v>23940</v>
      </c>
      <c r="H17" s="10">
        <f t="shared" si="3"/>
        <v>0</v>
      </c>
      <c r="I17" s="10"/>
      <c r="J17" s="51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 t="s">
        <v>65</v>
      </c>
      <c r="B18" s="8" t="s">
        <v>66</v>
      </c>
      <c r="C18" s="113" t="s">
        <v>67</v>
      </c>
      <c r="D18" s="10"/>
      <c r="E18" s="10">
        <f t="shared" si="2"/>
        <v>0</v>
      </c>
      <c r="F18" s="10">
        <v>6920</v>
      </c>
      <c r="G18" s="10">
        <f t="shared" si="0"/>
        <v>6920</v>
      </c>
      <c r="H18" s="10">
        <f t="shared" si="3"/>
        <v>0</v>
      </c>
      <c r="I18" s="10"/>
      <c r="J18" s="51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3"/>
      <c r="C19" s="54" t="s">
        <v>52</v>
      </c>
      <c r="D19" s="10"/>
      <c r="E19" s="10">
        <f t="shared" si="2"/>
        <v>0</v>
      </c>
      <c r="F19" s="10"/>
      <c r="G19" s="10">
        <f t="shared" si="0"/>
        <v>0</v>
      </c>
      <c r="H19" s="10">
        <f t="shared" si="3"/>
        <v>0</v>
      </c>
      <c r="I19" s="10"/>
      <c r="J19" s="51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8"/>
      <c r="C20" s="54" t="s">
        <v>52</v>
      </c>
      <c r="D20" s="10"/>
      <c r="E20" s="10">
        <f t="shared" si="2"/>
        <v>0</v>
      </c>
      <c r="F20" s="10"/>
      <c r="G20" s="10">
        <f t="shared" si="0"/>
        <v>0</v>
      </c>
      <c r="H20" s="10">
        <f t="shared" si="3"/>
        <v>0</v>
      </c>
      <c r="I20" s="10"/>
      <c r="J20" s="51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47" t="s">
        <v>68</v>
      </c>
      <c r="B21" s="8"/>
      <c r="C21" s="54" t="s">
        <v>52</v>
      </c>
      <c r="D21" s="10"/>
      <c r="E21" s="10">
        <f t="shared" ref="E21:E23" si="4">+D21</f>
        <v>0</v>
      </c>
      <c r="F21" s="10"/>
      <c r="G21" s="10">
        <f t="shared" ref="G21:G35" si="5">IF(J21&gt;0,0,F21)</f>
        <v>0</v>
      </c>
      <c r="H21" s="10">
        <f t="shared" si="3"/>
        <v>0</v>
      </c>
      <c r="I21" s="10"/>
      <c r="J21" s="51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44733</v>
      </c>
      <c r="B22" s="8" t="s">
        <v>69</v>
      </c>
      <c r="C22" s="113" t="s">
        <v>67</v>
      </c>
      <c r="D22" s="10"/>
      <c r="E22" s="10">
        <f t="shared" si="4"/>
        <v>0</v>
      </c>
      <c r="F22" s="10">
        <v>750</v>
      </c>
      <c r="G22" s="10">
        <f t="shared" si="5"/>
        <v>750</v>
      </c>
      <c r="H22" s="10">
        <f t="shared" si="3"/>
        <v>0</v>
      </c>
      <c r="I22" s="10"/>
      <c r="J22" s="51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 t="s">
        <v>70</v>
      </c>
      <c r="B23" s="8" t="s">
        <v>71</v>
      </c>
      <c r="C23" s="113" t="s">
        <v>67</v>
      </c>
      <c r="D23" s="10"/>
      <c r="E23" s="10">
        <f t="shared" si="4"/>
        <v>0</v>
      </c>
      <c r="F23" s="10">
        <v>13808.5</v>
      </c>
      <c r="G23" s="10">
        <f t="shared" si="5"/>
        <v>13808.5</v>
      </c>
      <c r="H23" s="10">
        <f t="shared" si="3"/>
        <v>0</v>
      </c>
      <c r="I23" s="10"/>
      <c r="J23" s="51"/>
      <c r="K23" s="11">
        <v>7019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54" t="s">
        <v>52</v>
      </c>
      <c r="D24" s="9"/>
      <c r="E24" s="10">
        <f t="shared" ref="E24:E39" si="6">+D24</f>
        <v>0</v>
      </c>
      <c r="F24" s="10"/>
      <c r="G24" s="10">
        <f t="shared" si="5"/>
        <v>0</v>
      </c>
      <c r="H24" s="10">
        <f t="shared" si="3"/>
        <v>0</v>
      </c>
      <c r="I24" s="10"/>
      <c r="J24" s="51"/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/>
      <c r="B25" s="8"/>
      <c r="C25" s="54" t="s">
        <v>52</v>
      </c>
      <c r="D25" s="10"/>
      <c r="E25" s="10">
        <f t="shared" si="6"/>
        <v>0</v>
      </c>
      <c r="F25" s="10"/>
      <c r="G25" s="10">
        <f t="shared" si="5"/>
        <v>0</v>
      </c>
      <c r="H25" s="10">
        <f t="shared" si="3"/>
        <v>0</v>
      </c>
      <c r="I25" s="10"/>
      <c r="J25" s="51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47" t="s">
        <v>72</v>
      </c>
      <c r="B26" s="8"/>
      <c r="C26" s="54" t="s">
        <v>52</v>
      </c>
      <c r="D26" s="10"/>
      <c r="E26" s="10">
        <f t="shared" si="6"/>
        <v>0</v>
      </c>
      <c r="F26" s="10"/>
      <c r="G26" s="10">
        <f t="shared" si="5"/>
        <v>0</v>
      </c>
      <c r="H26" s="10">
        <f t="shared" si="3"/>
        <v>0</v>
      </c>
      <c r="I26" s="10"/>
      <c r="J26" s="51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45085</v>
      </c>
      <c r="B27" s="8" t="s">
        <v>73</v>
      </c>
      <c r="C27" s="54" t="s">
        <v>62</v>
      </c>
      <c r="D27" s="10"/>
      <c r="E27" s="10">
        <f t="shared" si="6"/>
        <v>0</v>
      </c>
      <c r="F27" s="10">
        <v>9773.5</v>
      </c>
      <c r="G27" s="10">
        <f t="shared" si="5"/>
        <v>9773.5</v>
      </c>
      <c r="H27" s="10">
        <f t="shared" si="3"/>
        <v>0</v>
      </c>
      <c r="I27" s="10"/>
      <c r="J27" s="51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8"/>
      <c r="C28" s="54" t="s">
        <v>52</v>
      </c>
      <c r="D28" s="10"/>
      <c r="E28" s="10">
        <f t="shared" si="6"/>
        <v>0</v>
      </c>
      <c r="F28" s="10"/>
      <c r="G28" s="10">
        <f t="shared" si="5"/>
        <v>0</v>
      </c>
      <c r="H28" s="10">
        <f t="shared" si="3"/>
        <v>0</v>
      </c>
      <c r="I28" s="10"/>
      <c r="J28" s="51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114" t="s">
        <v>74</v>
      </c>
      <c r="C29" s="54" t="s">
        <v>52</v>
      </c>
      <c r="D29" s="10"/>
      <c r="E29" s="10">
        <f t="shared" si="6"/>
        <v>0</v>
      </c>
      <c r="F29" s="10"/>
      <c r="G29" s="10">
        <f t="shared" si="5"/>
        <v>0</v>
      </c>
      <c r="H29" s="10">
        <f t="shared" si="3"/>
        <v>0</v>
      </c>
      <c r="I29" s="10"/>
      <c r="J29" s="51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4" t="s">
        <v>52</v>
      </c>
      <c r="D30" s="10"/>
      <c r="E30" s="10">
        <f t="shared" si="6"/>
        <v>0</v>
      </c>
      <c r="F30" s="10"/>
      <c r="G30" s="10">
        <f t="shared" si="5"/>
        <v>0</v>
      </c>
      <c r="H30" s="10">
        <f t="shared" si="3"/>
        <v>0</v>
      </c>
      <c r="I30" s="10"/>
      <c r="J30" s="51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4" t="s">
        <v>52</v>
      </c>
      <c r="D31" s="10"/>
      <c r="E31" s="10">
        <f t="shared" si="6"/>
        <v>0</v>
      </c>
      <c r="F31" s="10"/>
      <c r="G31" s="10">
        <f t="shared" si="5"/>
        <v>0</v>
      </c>
      <c r="H31" s="10">
        <f t="shared" si="3"/>
        <v>0</v>
      </c>
      <c r="I31" s="10"/>
      <c r="J31" s="51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54" t="s">
        <v>52</v>
      </c>
      <c r="D32" s="10"/>
      <c r="E32" s="10">
        <f t="shared" si="6"/>
        <v>0</v>
      </c>
      <c r="F32" s="10"/>
      <c r="G32" s="10">
        <f t="shared" si="5"/>
        <v>0</v>
      </c>
      <c r="H32" s="10">
        <f t="shared" si="3"/>
        <v>0</v>
      </c>
      <c r="I32" s="10"/>
      <c r="J32" s="51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54" t="s">
        <v>52</v>
      </c>
      <c r="D33" s="10"/>
      <c r="E33" s="10">
        <f t="shared" si="6"/>
        <v>0</v>
      </c>
      <c r="F33" s="10"/>
      <c r="G33" s="10">
        <f t="shared" si="5"/>
        <v>0</v>
      </c>
      <c r="H33" s="10">
        <f t="shared" ref="H33:H35" si="7">+D33</f>
        <v>0</v>
      </c>
      <c r="I33" s="10"/>
      <c r="J33" s="5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54" t="s">
        <v>52</v>
      </c>
      <c r="D34" s="10"/>
      <c r="E34" s="10">
        <f t="shared" si="6"/>
        <v>0</v>
      </c>
      <c r="F34" s="10"/>
      <c r="G34" s="10">
        <f t="shared" si="5"/>
        <v>0</v>
      </c>
      <c r="H34" s="10">
        <f t="shared" si="7"/>
        <v>0</v>
      </c>
      <c r="I34" s="10"/>
      <c r="J34" s="5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4" t="s">
        <v>52</v>
      </c>
      <c r="D35" s="10"/>
      <c r="E35" s="10">
        <f t="shared" si="6"/>
        <v>0</v>
      </c>
      <c r="F35" s="10"/>
      <c r="G35" s="10">
        <f t="shared" si="5"/>
        <v>0</v>
      </c>
      <c r="H35" s="10">
        <f t="shared" si="7"/>
        <v>0</v>
      </c>
      <c r="I35" s="10"/>
      <c r="J35" s="51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4" t="s">
        <v>52</v>
      </c>
      <c r="D36" s="10"/>
      <c r="E36" s="10">
        <f t="shared" si="6"/>
        <v>0</v>
      </c>
      <c r="F36" s="10"/>
      <c r="G36" s="10">
        <f t="shared" ref="G36:G51" si="8">IF(J36&gt;0,0,F36)</f>
        <v>0</v>
      </c>
      <c r="H36" s="10">
        <f t="shared" ref="H36:H51" si="9">+D36</f>
        <v>0</v>
      </c>
      <c r="I36" s="10"/>
      <c r="J36" s="51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54" t="s">
        <v>52</v>
      </c>
      <c r="D37" s="10"/>
      <c r="E37" s="10">
        <f t="shared" si="6"/>
        <v>0</v>
      </c>
      <c r="F37" s="10"/>
      <c r="G37" s="10">
        <f t="shared" si="8"/>
        <v>0</v>
      </c>
      <c r="H37" s="10">
        <f t="shared" si="9"/>
        <v>0</v>
      </c>
      <c r="I37" s="10"/>
      <c r="J37" s="51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4" t="s">
        <v>52</v>
      </c>
      <c r="D38" s="10"/>
      <c r="E38" s="10">
        <f t="shared" si="6"/>
        <v>0</v>
      </c>
      <c r="F38" s="10"/>
      <c r="G38" s="10">
        <f t="shared" si="8"/>
        <v>0</v>
      </c>
      <c r="H38" s="10">
        <f t="shared" si="9"/>
        <v>0</v>
      </c>
      <c r="I38" s="10"/>
      <c r="J38" s="51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4" t="s">
        <v>52</v>
      </c>
      <c r="D39" s="10"/>
      <c r="E39" s="10">
        <f t="shared" si="6"/>
        <v>0</v>
      </c>
      <c r="F39" s="10"/>
      <c r="G39" s="10">
        <f t="shared" si="8"/>
        <v>0</v>
      </c>
      <c r="H39" s="10">
        <f t="shared" si="9"/>
        <v>0</v>
      </c>
      <c r="I39" s="10"/>
      <c r="J39" s="51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4" t="s">
        <v>52</v>
      </c>
      <c r="D40" s="10"/>
      <c r="E40" s="10">
        <f t="shared" ref="E40:E55" si="10">+D40</f>
        <v>0</v>
      </c>
      <c r="F40" s="10"/>
      <c r="G40" s="10">
        <f t="shared" si="8"/>
        <v>0</v>
      </c>
      <c r="H40" s="10">
        <f t="shared" si="9"/>
        <v>0</v>
      </c>
      <c r="I40" s="10"/>
      <c r="J40" s="51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4" t="s">
        <v>52</v>
      </c>
      <c r="D41" s="10"/>
      <c r="E41" s="10">
        <f t="shared" si="10"/>
        <v>0</v>
      </c>
      <c r="F41" s="10"/>
      <c r="G41" s="10">
        <f t="shared" si="8"/>
        <v>0</v>
      </c>
      <c r="H41" s="10">
        <f t="shared" si="9"/>
        <v>0</v>
      </c>
      <c r="I41" s="10"/>
      <c r="J41" s="51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4" t="s">
        <v>52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1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4" t="s">
        <v>52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1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4" t="s">
        <v>52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1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50"/>
      <c r="C45" s="54" t="s">
        <v>52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1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4" t="s">
        <v>52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1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4" t="s">
        <v>52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4" t="s">
        <v>52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1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4" t="s">
        <v>52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1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4" t="s">
        <v>52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1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4" t="s">
        <v>52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1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4" t="s">
        <v>52</v>
      </c>
      <c r="D52" s="10"/>
      <c r="E52" s="10">
        <f t="shared" si="10"/>
        <v>0</v>
      </c>
      <c r="F52" s="10"/>
      <c r="G52" s="10">
        <f t="shared" ref="G52:G67" si="11">IF(J52&gt;0,0,F52)</f>
        <v>0</v>
      </c>
      <c r="H52" s="10">
        <f t="shared" ref="H52:H67" si="12">+D52</f>
        <v>0</v>
      </c>
      <c r="I52" s="10"/>
      <c r="J52" s="51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4" t="s">
        <v>52</v>
      </c>
      <c r="D53" s="10"/>
      <c r="E53" s="10">
        <f t="shared" si="10"/>
        <v>0</v>
      </c>
      <c r="F53" s="10"/>
      <c r="G53" s="10">
        <f t="shared" si="11"/>
        <v>0</v>
      </c>
      <c r="H53" s="10">
        <f t="shared" si="12"/>
        <v>0</v>
      </c>
      <c r="I53" s="10"/>
      <c r="J53" s="51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4" t="s">
        <v>52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1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4" t="s">
        <v>52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1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4" t="s">
        <v>52</v>
      </c>
      <c r="D56" s="10"/>
      <c r="E56" s="10">
        <f t="shared" ref="E56:E71" si="13">+D56</f>
        <v>0</v>
      </c>
      <c r="F56" s="10"/>
      <c r="G56" s="10">
        <f t="shared" si="11"/>
        <v>0</v>
      </c>
      <c r="H56" s="10">
        <f t="shared" si="12"/>
        <v>0</v>
      </c>
      <c r="I56" s="10"/>
      <c r="J56" s="51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4" t="s">
        <v>52</v>
      </c>
      <c r="D57" s="10"/>
      <c r="E57" s="10">
        <f t="shared" si="13"/>
        <v>0</v>
      </c>
      <c r="F57" s="10"/>
      <c r="G57" s="10">
        <f t="shared" si="11"/>
        <v>0</v>
      </c>
      <c r="H57" s="10">
        <f t="shared" si="12"/>
        <v>0</v>
      </c>
      <c r="I57" s="10"/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4" t="s">
        <v>52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1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4" t="s">
        <v>52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1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4" t="s">
        <v>52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4" t="s">
        <v>52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1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4" t="s">
        <v>52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1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4" t="s">
        <v>52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1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4" t="s">
        <v>52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1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4" t="s">
        <v>52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1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4" t="s">
        <v>52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4" t="s">
        <v>52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1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4" t="s">
        <v>52</v>
      </c>
      <c r="D68" s="10"/>
      <c r="E68" s="10">
        <f t="shared" si="13"/>
        <v>0</v>
      </c>
      <c r="F68" s="10"/>
      <c r="G68" s="10">
        <f t="shared" ref="G68:G83" si="14">IF(J68&gt;0,0,F68)</f>
        <v>0</v>
      </c>
      <c r="H68" s="10">
        <f t="shared" ref="H68:H83" si="15">+D68</f>
        <v>0</v>
      </c>
      <c r="I68" s="10"/>
      <c r="J68" s="51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4" t="s">
        <v>52</v>
      </c>
      <c r="D69" s="10"/>
      <c r="E69" s="10">
        <f t="shared" si="13"/>
        <v>0</v>
      </c>
      <c r="F69" s="10"/>
      <c r="G69" s="10">
        <f t="shared" si="14"/>
        <v>0</v>
      </c>
      <c r="H69" s="10">
        <f t="shared" si="15"/>
        <v>0</v>
      </c>
      <c r="I69" s="10"/>
      <c r="J69" s="51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4" t="s">
        <v>52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1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4" t="s">
        <v>52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1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4" t="s">
        <v>52</v>
      </c>
      <c r="D72" s="10"/>
      <c r="E72" s="10">
        <f t="shared" ref="E72:E87" si="16">+D72</f>
        <v>0</v>
      </c>
      <c r="F72" s="10"/>
      <c r="G72" s="10">
        <f t="shared" si="14"/>
        <v>0</v>
      </c>
      <c r="H72" s="10">
        <f t="shared" si="15"/>
        <v>0</v>
      </c>
      <c r="I72" s="10"/>
      <c r="J72" s="51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4" t="s">
        <v>52</v>
      </c>
      <c r="D73" s="10"/>
      <c r="E73" s="10">
        <f t="shared" si="16"/>
        <v>0</v>
      </c>
      <c r="F73" s="10"/>
      <c r="G73" s="10">
        <f t="shared" si="14"/>
        <v>0</v>
      </c>
      <c r="H73" s="10">
        <f t="shared" si="15"/>
        <v>0</v>
      </c>
      <c r="I73" s="10"/>
      <c r="J73" s="51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4" t="s">
        <v>52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1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4" t="s">
        <v>52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1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4" t="s">
        <v>52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1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4" t="s">
        <v>52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4" t="s">
        <v>52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1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4" t="s">
        <v>52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1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4" t="s">
        <v>52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1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4" t="s">
        <v>52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4" t="s">
        <v>52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1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4" t="s">
        <v>52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1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4" t="s">
        <v>52</v>
      </c>
      <c r="D84" s="10"/>
      <c r="E84" s="10">
        <f t="shared" si="16"/>
        <v>0</v>
      </c>
      <c r="F84" s="10"/>
      <c r="G84" s="10">
        <f t="shared" ref="G84:G99" si="17">IF(J84&gt;0,0,F84)</f>
        <v>0</v>
      </c>
      <c r="H84" s="10">
        <f t="shared" ref="H84:H99" si="18">+D84</f>
        <v>0</v>
      </c>
      <c r="I84" s="10"/>
      <c r="J84" s="51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4" t="s">
        <v>52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/>
      <c r="J85" s="51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4" t="s">
        <v>52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1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4" t="s">
        <v>52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1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4" t="s">
        <v>52</v>
      </c>
      <c r="D88" s="10"/>
      <c r="E88" s="10">
        <f t="shared" ref="E88:E103" si="19">+D88</f>
        <v>0</v>
      </c>
      <c r="F88" s="10"/>
      <c r="G88" s="10">
        <f t="shared" si="17"/>
        <v>0</v>
      </c>
      <c r="H88" s="10">
        <f t="shared" si="18"/>
        <v>0</v>
      </c>
      <c r="I88" s="10"/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4" t="s">
        <v>52</v>
      </c>
      <c r="D89" s="10"/>
      <c r="E89" s="10">
        <f t="shared" si="19"/>
        <v>0</v>
      </c>
      <c r="F89" s="10"/>
      <c r="G89" s="10">
        <f t="shared" si="17"/>
        <v>0</v>
      </c>
      <c r="H89" s="10">
        <f t="shared" si="18"/>
        <v>0</v>
      </c>
      <c r="I89" s="10"/>
      <c r="J89" s="51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4" t="s">
        <v>52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1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4" t="s">
        <v>52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1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4" t="s">
        <v>52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1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4" t="s">
        <v>52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1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52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52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4" t="s">
        <v>52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4" t="s">
        <v>52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1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4" t="s">
        <v>52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1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4" t="s">
        <v>52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1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4" t="s">
        <v>52</v>
      </c>
      <c r="D100" s="10"/>
      <c r="E100" s="10">
        <f t="shared" si="19"/>
        <v>0</v>
      </c>
      <c r="F100" s="10"/>
      <c r="G100" s="10">
        <f t="shared" ref="G100:G115" si="20">IF(J100&gt;0,0,F100)</f>
        <v>0</v>
      </c>
      <c r="H100" s="10">
        <f t="shared" ref="H100:H115" si="21">+D100</f>
        <v>0</v>
      </c>
      <c r="I100" s="10"/>
      <c r="J100" s="51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4" t="s">
        <v>52</v>
      </c>
      <c r="D101" s="10"/>
      <c r="E101" s="10">
        <f t="shared" si="19"/>
        <v>0</v>
      </c>
      <c r="F101" s="10"/>
      <c r="G101" s="10">
        <f t="shared" si="20"/>
        <v>0</v>
      </c>
      <c r="H101" s="10">
        <f t="shared" si="21"/>
        <v>0</v>
      </c>
      <c r="I101" s="10"/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4" t="s">
        <v>52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4" t="s">
        <v>52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1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4" t="s">
        <v>52</v>
      </c>
      <c r="D104" s="10"/>
      <c r="E104" s="10">
        <f t="shared" ref="E104:E119" si="22">+D104</f>
        <v>0</v>
      </c>
      <c r="F104" s="10"/>
      <c r="G104" s="10">
        <f t="shared" si="20"/>
        <v>0</v>
      </c>
      <c r="H104" s="10">
        <f t="shared" si="21"/>
        <v>0</v>
      </c>
      <c r="I104" s="10"/>
      <c r="J104" s="51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4" t="s">
        <v>52</v>
      </c>
      <c r="D105" s="10"/>
      <c r="E105" s="10">
        <f t="shared" si="22"/>
        <v>0</v>
      </c>
      <c r="F105" s="10"/>
      <c r="G105" s="10">
        <f t="shared" si="20"/>
        <v>0</v>
      </c>
      <c r="H105" s="10">
        <f t="shared" si="21"/>
        <v>0</v>
      </c>
      <c r="I105" s="10"/>
      <c r="J105" s="51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4" t="s">
        <v>52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1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4" t="s">
        <v>52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1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4" t="s">
        <v>52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1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4" t="s">
        <v>52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1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4" t="s">
        <v>52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1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4" t="s">
        <v>52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1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4" t="s">
        <v>52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1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4" t="s">
        <v>52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1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4" t="s">
        <v>52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1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4" t="s">
        <v>52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1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4" t="s">
        <v>52</v>
      </c>
      <c r="D116" s="10"/>
      <c r="E116" s="10">
        <f t="shared" si="22"/>
        <v>0</v>
      </c>
      <c r="F116" s="10"/>
      <c r="G116" s="10">
        <f t="shared" ref="G116:G131" si="23">IF(J116&gt;0,0,F116)</f>
        <v>0</v>
      </c>
      <c r="H116" s="10">
        <f t="shared" ref="H116:H131" si="24">+D116</f>
        <v>0</v>
      </c>
      <c r="I116" s="10"/>
      <c r="J116" s="51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4" t="s">
        <v>52</v>
      </c>
      <c r="D117" s="10"/>
      <c r="E117" s="10">
        <f t="shared" si="22"/>
        <v>0</v>
      </c>
      <c r="F117" s="10"/>
      <c r="G117" s="10">
        <f t="shared" si="23"/>
        <v>0</v>
      </c>
      <c r="H117" s="10">
        <f t="shared" si="24"/>
        <v>0</v>
      </c>
      <c r="I117" s="10"/>
      <c r="J117" s="51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4" t="s">
        <v>52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1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4" t="s">
        <v>52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1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4" t="s">
        <v>52</v>
      </c>
      <c r="D120" s="10"/>
      <c r="E120" s="10">
        <f t="shared" ref="E120:E135" si="25">+D120</f>
        <v>0</v>
      </c>
      <c r="F120" s="10"/>
      <c r="G120" s="10">
        <f t="shared" si="23"/>
        <v>0</v>
      </c>
      <c r="H120" s="10">
        <f t="shared" si="24"/>
        <v>0</v>
      </c>
      <c r="I120" s="10"/>
      <c r="J120" s="51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4" t="s">
        <v>52</v>
      </c>
      <c r="D121" s="10"/>
      <c r="E121" s="10">
        <f t="shared" si="25"/>
        <v>0</v>
      </c>
      <c r="F121" s="10"/>
      <c r="G121" s="10">
        <f t="shared" si="23"/>
        <v>0</v>
      </c>
      <c r="H121" s="10">
        <f t="shared" si="24"/>
        <v>0</v>
      </c>
      <c r="I121" s="10"/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4" t="s">
        <v>52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4" t="s">
        <v>52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1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4" t="s">
        <v>52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1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4" t="s">
        <v>52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1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4" t="s">
        <v>52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1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4" t="s">
        <v>52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1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4" t="s">
        <v>52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1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4" t="s">
        <v>52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1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4" t="s">
        <v>52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1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4" t="s">
        <v>52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1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4" t="s">
        <v>52</v>
      </c>
      <c r="D132" s="10"/>
      <c r="E132" s="10">
        <f t="shared" si="25"/>
        <v>0</v>
      </c>
      <c r="F132" s="10"/>
      <c r="G132" s="10">
        <f t="shared" ref="G132:G147" si="26">IF(J132&gt;0,0,F132)</f>
        <v>0</v>
      </c>
      <c r="H132" s="10">
        <f t="shared" ref="H132:H147" si="27">+D132</f>
        <v>0</v>
      </c>
      <c r="I132" s="10"/>
      <c r="J132" s="51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4" t="s">
        <v>52</v>
      </c>
      <c r="D133" s="10"/>
      <c r="E133" s="10">
        <f t="shared" si="25"/>
        <v>0</v>
      </c>
      <c r="F133" s="10"/>
      <c r="G133" s="10">
        <f t="shared" si="26"/>
        <v>0</v>
      </c>
      <c r="H133" s="10">
        <f t="shared" si="27"/>
        <v>0</v>
      </c>
      <c r="I133" s="10"/>
      <c r="J133" s="51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4" t="s">
        <v>52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1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4" t="s">
        <v>52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1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4" t="s">
        <v>52</v>
      </c>
      <c r="D136" s="10"/>
      <c r="E136" s="10">
        <f t="shared" ref="E136:E151" si="28">+D136</f>
        <v>0</v>
      </c>
      <c r="F136" s="10"/>
      <c r="G136" s="10">
        <f t="shared" si="26"/>
        <v>0</v>
      </c>
      <c r="H136" s="10">
        <f t="shared" si="27"/>
        <v>0</v>
      </c>
      <c r="I136" s="10"/>
      <c r="J136" s="51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4" t="s">
        <v>52</v>
      </c>
      <c r="D137" s="10"/>
      <c r="E137" s="10">
        <f t="shared" si="28"/>
        <v>0</v>
      </c>
      <c r="F137" s="10"/>
      <c r="G137" s="10">
        <f t="shared" si="26"/>
        <v>0</v>
      </c>
      <c r="H137" s="10">
        <f t="shared" si="27"/>
        <v>0</v>
      </c>
      <c r="I137" s="10"/>
      <c r="J137" s="51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4" t="s">
        <v>52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1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4" t="s">
        <v>52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1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4" t="s">
        <v>52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1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4" t="s">
        <v>52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1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4" t="s">
        <v>52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1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4" t="s">
        <v>52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1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4" t="s">
        <v>52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1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4" t="s">
        <v>52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1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4" t="s">
        <v>52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1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4" t="s">
        <v>52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1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4" t="s">
        <v>52</v>
      </c>
      <c r="D148" s="10"/>
      <c r="E148" s="10">
        <f t="shared" si="28"/>
        <v>0</v>
      </c>
      <c r="F148" s="10"/>
      <c r="G148" s="10">
        <f t="shared" ref="G148:G163" si="29">IF(J148&gt;0,0,F148)</f>
        <v>0</v>
      </c>
      <c r="H148" s="10">
        <f t="shared" ref="H148:H163" si="30">+D148</f>
        <v>0</v>
      </c>
      <c r="I148" s="10"/>
      <c r="J148" s="51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4" t="s">
        <v>52</v>
      </c>
      <c r="D149" s="10"/>
      <c r="E149" s="10">
        <f t="shared" si="28"/>
        <v>0</v>
      </c>
      <c r="F149" s="10"/>
      <c r="G149" s="10">
        <f t="shared" si="29"/>
        <v>0</v>
      </c>
      <c r="H149" s="10">
        <f t="shared" si="30"/>
        <v>0</v>
      </c>
      <c r="I149" s="10"/>
      <c r="J149" s="51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4" t="s">
        <v>52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1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4" t="s">
        <v>52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4" t="s">
        <v>52</v>
      </c>
      <c r="D152" s="10"/>
      <c r="E152" s="10">
        <f t="shared" ref="E152:E167" si="31">+D152</f>
        <v>0</v>
      </c>
      <c r="F152" s="10"/>
      <c r="G152" s="10">
        <f t="shared" si="29"/>
        <v>0</v>
      </c>
      <c r="H152" s="10">
        <f t="shared" si="30"/>
        <v>0</v>
      </c>
      <c r="I152" s="10"/>
      <c r="J152" s="51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4" t="s">
        <v>52</v>
      </c>
      <c r="D153" s="10"/>
      <c r="E153" s="10">
        <f t="shared" si="31"/>
        <v>0</v>
      </c>
      <c r="F153" s="10"/>
      <c r="G153" s="10">
        <f t="shared" si="29"/>
        <v>0</v>
      </c>
      <c r="H153" s="10">
        <f t="shared" si="30"/>
        <v>0</v>
      </c>
      <c r="I153" s="10"/>
      <c r="J153" s="51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4" t="s">
        <v>52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1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4" t="s">
        <v>52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1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4" t="s">
        <v>52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1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4" t="s">
        <v>52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1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4" t="s">
        <v>52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1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4" t="s">
        <v>52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1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4" t="s">
        <v>52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1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4" t="s">
        <v>52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1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52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52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4" t="s">
        <v>52</v>
      </c>
      <c r="D164" s="10"/>
      <c r="E164" s="10">
        <f t="shared" si="31"/>
        <v>0</v>
      </c>
      <c r="F164" s="10"/>
      <c r="G164" s="10">
        <f t="shared" ref="G164:G179" si="32">IF(J164&gt;0,0,F164)</f>
        <v>0</v>
      </c>
      <c r="H164" s="10">
        <f t="shared" ref="H164:H179" si="33">+D164</f>
        <v>0</v>
      </c>
      <c r="I164" s="10"/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4" t="s">
        <v>52</v>
      </c>
      <c r="D165" s="10"/>
      <c r="E165" s="10">
        <f t="shared" si="31"/>
        <v>0</v>
      </c>
      <c r="F165" s="10"/>
      <c r="G165" s="10">
        <f t="shared" si="32"/>
        <v>0</v>
      </c>
      <c r="H165" s="10">
        <f t="shared" si="33"/>
        <v>0</v>
      </c>
      <c r="I165" s="10"/>
      <c r="J165" s="51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4" t="s">
        <v>52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1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4" t="s">
        <v>52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1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4" t="s">
        <v>52</v>
      </c>
      <c r="D168" s="10"/>
      <c r="E168" s="10">
        <f t="shared" ref="E168:E183" si="34">+D168</f>
        <v>0</v>
      </c>
      <c r="F168" s="10"/>
      <c r="G168" s="10">
        <f t="shared" si="32"/>
        <v>0</v>
      </c>
      <c r="H168" s="10">
        <f t="shared" si="33"/>
        <v>0</v>
      </c>
      <c r="I168" s="10"/>
      <c r="J168" s="51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4" t="s">
        <v>52</v>
      </c>
      <c r="D169" s="10"/>
      <c r="E169" s="10">
        <f t="shared" si="34"/>
        <v>0</v>
      </c>
      <c r="F169" s="10"/>
      <c r="G169" s="10">
        <f t="shared" si="32"/>
        <v>0</v>
      </c>
      <c r="H169" s="10">
        <f t="shared" si="33"/>
        <v>0</v>
      </c>
      <c r="I169" s="10"/>
      <c r="J169" s="51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4" t="s">
        <v>52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1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4" t="s">
        <v>52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1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4" t="s">
        <v>52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1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4" t="s">
        <v>52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1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4" t="s">
        <v>52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1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4" t="s">
        <v>52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1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4" t="s">
        <v>52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1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4" t="s">
        <v>52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1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4" t="s">
        <v>52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1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4" t="s">
        <v>52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1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4" t="s">
        <v>52</v>
      </c>
      <c r="D180" s="10"/>
      <c r="E180" s="10">
        <f t="shared" si="34"/>
        <v>0</v>
      </c>
      <c r="F180" s="10"/>
      <c r="G180" s="10">
        <f t="shared" ref="G180:G195" si="35">IF(J180&gt;0,0,F180)</f>
        <v>0</v>
      </c>
      <c r="H180" s="10">
        <f t="shared" ref="H180:H195" si="36">+D180</f>
        <v>0</v>
      </c>
      <c r="I180" s="10"/>
      <c r="J180" s="51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4" t="s">
        <v>52</v>
      </c>
      <c r="D181" s="10"/>
      <c r="E181" s="10">
        <f t="shared" si="34"/>
        <v>0</v>
      </c>
      <c r="F181" s="10"/>
      <c r="G181" s="10">
        <f t="shared" si="35"/>
        <v>0</v>
      </c>
      <c r="H181" s="10">
        <f t="shared" si="36"/>
        <v>0</v>
      </c>
      <c r="I181" s="10"/>
      <c r="J181" s="51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4" t="s">
        <v>52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1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4" t="s">
        <v>52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1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52</v>
      </c>
      <c r="D184" s="10"/>
      <c r="E184" s="10">
        <f t="shared" ref="E184:E199" si="37">+D184</f>
        <v>0</v>
      </c>
      <c r="F184" s="10"/>
      <c r="G184" s="10">
        <f t="shared" si="35"/>
        <v>0</v>
      </c>
      <c r="H184" s="10">
        <f t="shared" si="36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52</v>
      </c>
      <c r="D185" s="10"/>
      <c r="E185" s="10">
        <f t="shared" si="37"/>
        <v>0</v>
      </c>
      <c r="F185" s="10"/>
      <c r="G185" s="10">
        <f t="shared" si="35"/>
        <v>0</v>
      </c>
      <c r="H185" s="10">
        <f t="shared" si="36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4" t="s">
        <v>52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4" t="s">
        <v>52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1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4" t="s">
        <v>52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1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4" t="s">
        <v>52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1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4" t="s">
        <v>52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1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4" t="s">
        <v>52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1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4" t="s">
        <v>52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1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52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52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4" t="s">
        <v>52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4" t="s">
        <v>52</v>
      </c>
      <c r="D196" s="10"/>
      <c r="E196" s="10">
        <f t="shared" si="37"/>
        <v>0</v>
      </c>
      <c r="F196" s="10"/>
      <c r="G196" s="10">
        <f t="shared" ref="G196:G211" si="38">IF(J196&gt;0,0,F196)</f>
        <v>0</v>
      </c>
      <c r="H196" s="10">
        <f t="shared" ref="H196:H211" si="39">+D196</f>
        <v>0</v>
      </c>
      <c r="I196" s="10"/>
      <c r="J196" s="51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4" t="s">
        <v>52</v>
      </c>
      <c r="D197" s="10"/>
      <c r="E197" s="10">
        <f t="shared" si="37"/>
        <v>0</v>
      </c>
      <c r="F197" s="10"/>
      <c r="G197" s="10">
        <f t="shared" si="38"/>
        <v>0</v>
      </c>
      <c r="H197" s="10">
        <f t="shared" si="39"/>
        <v>0</v>
      </c>
      <c r="I197" s="10"/>
      <c r="J197" s="51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52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4" t="s">
        <v>52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52</v>
      </c>
      <c r="D200" s="10"/>
      <c r="E200" s="10">
        <f t="shared" ref="E200:E215" si="40">+D200</f>
        <v>0</v>
      </c>
      <c r="F200" s="10"/>
      <c r="G200" s="10">
        <f t="shared" si="38"/>
        <v>0</v>
      </c>
      <c r="H200" s="10">
        <f t="shared" si="39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4" t="s">
        <v>52</v>
      </c>
      <c r="D201" s="10"/>
      <c r="E201" s="10">
        <f t="shared" si="40"/>
        <v>0</v>
      </c>
      <c r="F201" s="10"/>
      <c r="G201" s="10">
        <f t="shared" si="38"/>
        <v>0</v>
      </c>
      <c r="H201" s="10">
        <f t="shared" si="39"/>
        <v>0</v>
      </c>
      <c r="I201" s="10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52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52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52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52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52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52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52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52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52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52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52</v>
      </c>
      <c r="D212" s="10"/>
      <c r="E212" s="10">
        <f t="shared" si="40"/>
        <v>0</v>
      </c>
      <c r="F212" s="10"/>
      <c r="G212" s="10">
        <f t="shared" ref="G212:G227" si="41">IF(J212&gt;0,0,F212)</f>
        <v>0</v>
      </c>
      <c r="H212" s="10">
        <f t="shared" ref="H212:H227" si="42">+D212</f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52</v>
      </c>
      <c r="D213" s="10"/>
      <c r="E213" s="10">
        <f t="shared" si="40"/>
        <v>0</v>
      </c>
      <c r="F213" s="10"/>
      <c r="G213" s="10">
        <f t="shared" si="41"/>
        <v>0</v>
      </c>
      <c r="H213" s="10">
        <f t="shared" si="42"/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52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52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52</v>
      </c>
      <c r="D216" s="10"/>
      <c r="E216" s="10">
        <f t="shared" ref="E216:E231" si="43">+D216</f>
        <v>0</v>
      </c>
      <c r="F216" s="10"/>
      <c r="G216" s="10">
        <f t="shared" si="41"/>
        <v>0</v>
      </c>
      <c r="H216" s="10">
        <f t="shared" si="42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52</v>
      </c>
      <c r="D217" s="10"/>
      <c r="E217" s="10">
        <f t="shared" si="43"/>
        <v>0</v>
      </c>
      <c r="F217" s="10"/>
      <c r="G217" s="10">
        <f t="shared" si="41"/>
        <v>0</v>
      </c>
      <c r="H217" s="10">
        <f t="shared" si="42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52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52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52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52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52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52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52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52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52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52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52</v>
      </c>
      <c r="D228" s="10"/>
      <c r="E228" s="10">
        <f t="shared" si="43"/>
        <v>0</v>
      </c>
      <c r="F228" s="10"/>
      <c r="G228" s="10">
        <f t="shared" ref="G228:G241" si="44">IF(J228&gt;0,0,F228)</f>
        <v>0</v>
      </c>
      <c r="H228" s="10">
        <f t="shared" ref="H228:H241" si="45">+D228</f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52</v>
      </c>
      <c r="D229" s="10"/>
      <c r="E229" s="10">
        <f t="shared" si="43"/>
        <v>0</v>
      </c>
      <c r="F229" s="10"/>
      <c r="G229" s="10">
        <f t="shared" si="44"/>
        <v>0</v>
      </c>
      <c r="H229" s="10">
        <f t="shared" si="45"/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52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52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52</v>
      </c>
      <c r="D232" s="10"/>
      <c r="E232" s="10">
        <f t="shared" ref="E232:E241" si="46">+D232</f>
        <v>0</v>
      </c>
      <c r="F232" s="10"/>
      <c r="G232" s="10">
        <f t="shared" si="44"/>
        <v>0</v>
      </c>
      <c r="H232" s="10">
        <f t="shared" si="45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52</v>
      </c>
      <c r="D233" s="10"/>
      <c r="E233" s="10">
        <f t="shared" si="46"/>
        <v>0</v>
      </c>
      <c r="F233" s="10"/>
      <c r="G233" s="10">
        <f t="shared" si="44"/>
        <v>0</v>
      </c>
      <c r="H233" s="10">
        <f t="shared" si="45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52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52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52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52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52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52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52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52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4" t="s">
        <v>52</v>
      </c>
      <c r="D242" s="10"/>
      <c r="E242" s="10">
        <f>+D242</f>
        <v>0</v>
      </c>
      <c r="F242" s="10"/>
      <c r="G242" s="10">
        <f>IF(J242&gt;0,0,F242)</f>
        <v>0</v>
      </c>
      <c r="H242" s="10">
        <f>+D242</f>
        <v>0</v>
      </c>
      <c r="I242" s="10"/>
      <c r="J242" s="51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16</v>
      </c>
      <c r="D5" s="1">
        <f>+PROJECT!D6</f>
        <v>21112770</v>
      </c>
      <c r="E5"/>
    </row>
    <row r="6" spans="2:17" ht="15.75" x14ac:dyDescent="0.25">
      <c r="B6"/>
      <c r="C6" s="16" t="s">
        <v>17</v>
      </c>
      <c r="E6" s="38"/>
    </row>
    <row r="9" spans="2:17" x14ac:dyDescent="0.2">
      <c r="B9" s="39" t="s">
        <v>18</v>
      </c>
      <c r="C9" s="1" t="s">
        <v>19</v>
      </c>
    </row>
    <row r="10" spans="2:17" x14ac:dyDescent="0.2">
      <c r="B10" s="18"/>
      <c r="G10" s="19" t="s">
        <v>20</v>
      </c>
      <c r="H10" s="19"/>
    </row>
    <row r="11" spans="2:17" x14ac:dyDescent="0.2">
      <c r="B11" s="18"/>
      <c r="G11" s="19" t="s">
        <v>20</v>
      </c>
    </row>
    <row r="12" spans="2:17" x14ac:dyDescent="0.2">
      <c r="B12" s="18"/>
      <c r="G12" s="19" t="s">
        <v>20</v>
      </c>
    </row>
    <row r="13" spans="2:17" x14ac:dyDescent="0.2">
      <c r="B13" s="18"/>
      <c r="G13" s="19" t="s">
        <v>20</v>
      </c>
    </row>
    <row r="14" spans="2:17" x14ac:dyDescent="0.2">
      <c r="B14" s="18"/>
      <c r="G14" s="19" t="s">
        <v>20</v>
      </c>
    </row>
    <row r="15" spans="2:17" x14ac:dyDescent="0.2">
      <c r="G15" s="19"/>
      <c r="H15" s="19"/>
    </row>
    <row r="16" spans="2:17" x14ac:dyDescent="0.2">
      <c r="B16" s="16" t="s">
        <v>21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22</v>
      </c>
      <c r="C18" s="22"/>
      <c r="D18" s="22"/>
      <c r="E18" s="22"/>
      <c r="F18" s="22"/>
      <c r="G18" s="24" t="s">
        <v>23</v>
      </c>
      <c r="H18" s="25" t="s">
        <v>24</v>
      </c>
      <c r="Q18" s="20">
        <f>Q16+Q17</f>
        <v>15853292</v>
      </c>
    </row>
    <row r="19" spans="2:17" x14ac:dyDescent="0.2">
      <c r="B19" s="17" t="s">
        <v>25</v>
      </c>
      <c r="G19" s="19"/>
      <c r="I19" s="20"/>
      <c r="Q19" s="20">
        <f>15998392-145100</f>
        <v>15853292</v>
      </c>
    </row>
    <row r="20" spans="2:17" x14ac:dyDescent="0.2">
      <c r="B20" s="18" t="s">
        <v>26</v>
      </c>
      <c r="G20" s="19" t="s">
        <v>20</v>
      </c>
      <c r="H20" s="19"/>
      <c r="I20" s="20"/>
    </row>
    <row r="21" spans="2:17" x14ac:dyDescent="0.2">
      <c r="B21" s="18" t="s">
        <v>27</v>
      </c>
      <c r="G21" s="19" t="s">
        <v>20</v>
      </c>
      <c r="H21" s="19"/>
      <c r="I21" s="20"/>
    </row>
    <row r="22" spans="2:17" x14ac:dyDescent="0.2">
      <c r="B22" s="18" t="s">
        <v>27</v>
      </c>
      <c r="G22" s="19" t="s">
        <v>20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28</v>
      </c>
      <c r="G24" s="19" t="s">
        <v>20</v>
      </c>
      <c r="H24" s="19"/>
      <c r="I24" s="20"/>
    </row>
    <row r="25" spans="2:17" x14ac:dyDescent="0.2">
      <c r="B25" s="41" t="s">
        <v>28</v>
      </c>
      <c r="G25" s="19" t="s">
        <v>20</v>
      </c>
    </row>
    <row r="26" spans="2:17" x14ac:dyDescent="0.2">
      <c r="B26" s="18" t="s">
        <v>29</v>
      </c>
      <c r="H26" s="19" t="s">
        <v>20</v>
      </c>
      <c r="I26" s="20"/>
    </row>
    <row r="27" spans="2:17" x14ac:dyDescent="0.2">
      <c r="B27" s="18" t="s">
        <v>30</v>
      </c>
      <c r="H27" s="19" t="s">
        <v>20</v>
      </c>
      <c r="I27" s="20"/>
    </row>
    <row r="28" spans="2:17" x14ac:dyDescent="0.2">
      <c r="B28" s="18" t="s">
        <v>31</v>
      </c>
      <c r="H28" s="19" t="s">
        <v>20</v>
      </c>
      <c r="I28" s="20"/>
    </row>
    <row r="29" spans="2:17" x14ac:dyDescent="0.2">
      <c r="B29" s="18" t="s">
        <v>32</v>
      </c>
      <c r="H29" s="19" t="s">
        <v>20</v>
      </c>
      <c r="I29" s="20"/>
    </row>
    <row r="30" spans="2:17" x14ac:dyDescent="0.2">
      <c r="B30" s="18" t="s">
        <v>33</v>
      </c>
      <c r="H30" s="19" t="s">
        <v>20</v>
      </c>
    </row>
    <row r="31" spans="2:17" x14ac:dyDescent="0.2">
      <c r="B31" s="18" t="s">
        <v>34</v>
      </c>
      <c r="H31" s="19" t="s">
        <v>20</v>
      </c>
      <c r="I31" s="20"/>
    </row>
    <row r="32" spans="2:17" x14ac:dyDescent="0.2">
      <c r="H32" s="19"/>
      <c r="I32" s="20"/>
    </row>
    <row r="33" spans="2:10" x14ac:dyDescent="0.2">
      <c r="B33" s="17" t="s">
        <v>35</v>
      </c>
      <c r="G33" s="19" t="s">
        <v>20</v>
      </c>
      <c r="H33" s="19"/>
      <c r="I33" s="20"/>
      <c r="J33" s="19"/>
    </row>
    <row r="34" spans="2:10" x14ac:dyDescent="0.2">
      <c r="B34" s="18"/>
      <c r="H34" s="19" t="s">
        <v>20</v>
      </c>
      <c r="I34" s="20"/>
    </row>
    <row r="35" spans="2:10" x14ac:dyDescent="0.2">
      <c r="B35" s="18"/>
      <c r="H35" s="19" t="s">
        <v>20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36</v>
      </c>
      <c r="C37" s="22"/>
      <c r="D37" s="22"/>
      <c r="E37" s="22"/>
      <c r="F37" s="22"/>
      <c r="G37" s="19" t="s">
        <v>20</v>
      </c>
      <c r="H37" s="19"/>
      <c r="I37" s="27"/>
    </row>
    <row r="38" spans="2:10" x14ac:dyDescent="0.2">
      <c r="B38" s="40"/>
      <c r="H38" s="19" t="s">
        <v>20</v>
      </c>
      <c r="I38" s="20"/>
    </row>
    <row r="39" spans="2:10" x14ac:dyDescent="0.2">
      <c r="I39" s="20"/>
    </row>
    <row r="40" spans="2:10" x14ac:dyDescent="0.2">
      <c r="B40" s="17" t="s">
        <v>37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38</v>
      </c>
      <c r="G42" s="19" t="s">
        <v>20</v>
      </c>
      <c r="H42" s="19" t="s">
        <v>20</v>
      </c>
      <c r="I42" s="20"/>
    </row>
    <row r="43" spans="2:10" x14ac:dyDescent="0.2">
      <c r="B43" s="18"/>
      <c r="G43" s="19"/>
      <c r="H43" s="19" t="s">
        <v>20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39</v>
      </c>
      <c r="G46" s="19" t="s">
        <v>20</v>
      </c>
      <c r="H46" s="19" t="s">
        <v>20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40</v>
      </c>
      <c r="G48" s="19" t="s">
        <v>20</v>
      </c>
      <c r="H48" s="19" t="s">
        <v>20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41</v>
      </c>
      <c r="G50" s="19" t="s">
        <v>20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42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43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44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2024-11-21T16:51:31Z</dcterms:modified>
</cp:coreProperties>
</file>