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62BFE9C4-0065-41B6-A5BE-FBB4719A7D28}" xr6:coauthVersionLast="47" xr6:coauthVersionMax="47" xr10:uidLastSave="{00000000-0000-0000-0000-000000000000}"/>
  <bookViews>
    <workbookView xWindow="34980" yWindow="207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G30" i="1"/>
  <c r="E30" i="1"/>
  <c r="H16" i="1"/>
  <c r="G16" i="1"/>
  <c r="E16" i="1"/>
  <c r="H15" i="1" l="1"/>
  <c r="G15" i="1"/>
  <c r="E15" i="1"/>
  <c r="H14" i="1"/>
  <c r="G14" i="1"/>
  <c r="E14" i="1"/>
  <c r="M11" i="1" l="1"/>
  <c r="L11" i="1"/>
  <c r="I11" i="1"/>
  <c r="F11" i="1"/>
  <c r="D11" i="1"/>
  <c r="H29" i="1" l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H53" i="2" l="1"/>
  <c r="E11" i="1"/>
  <c r="Q18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<sst xmlns="http://schemas.openxmlformats.org/spreadsheetml/2006/main" count="329" uniqueCount="77">
  <si>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</si>
  <si>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</si>
  <si>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</si>
  <si>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</si>
  <si>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</si>
  <si>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</si>
  <si>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</si>
  <si>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</si>
  <si>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</si>
  <si>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</si>
  <si>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</si>
  <si>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</si>
  <si>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</si>
  <si>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</si>
  <si>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</si>
  <si>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</si>
  <si>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</si>
  <si>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</si>
  <si>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</si>
  <si>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</si>
  <si>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</si>
  <si>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</si>
  <si>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</si>
  <si>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</si>
  <si>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</si>
  <si>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</si>
  <si>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</si>
  <si>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</si>
  <si>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</si>
  <si>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</si>
  <si>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</si>
  <si>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</si>
  <si>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</si>
  <si>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</si>
  <si>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</si>
  <si>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</si>
  <si>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</si>
  <si>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</si>
  <si>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</si>
  <si>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</si>
  <si>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</si>
  <si>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</si>
  <si>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</si>
  <si>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</si>
  <si>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</si>
  <si>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</si>
  <si>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</si>
  <si>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</si>
  <si>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</si>
  <si>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</si>
  <si>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</si>
  <si>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</si>
  <si>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</si>
  <si>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</si>
  <si>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</si>
  <si>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</si>
  <si>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</si>
  <si>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</si>
  <si>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</si>
  <si>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00000</t>
  </si>
  <si>
    <t>USU CAMPUS ELEVATOR UPGRADES - DELEGATED</t>
  </si>
  <si>
    <t>3000-300-3346-FXA-23251770</t>
  </si>
  <si>
    <t>FY'23</t>
  </si>
  <si>
    <t>USU DELEGATED CPTL REIMB GAX 23C5*009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</si>
  <si>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</si>
  <si>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</si>
  <si>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</si>
  <si>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</si>
  <si>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23C5*492</t>
  </si>
  <si>
    <t>FY'24</t>
  </si>
  <si>
    <t>USU DELEGATED CPTL REIMB GAX 24C5*006</t>
  </si>
  <si>
    <t>USU DELEGATED CPTL REIMB GAX 24C5*301</t>
  </si>
  <si>
    <t>USU DELEGATED CPTL REIMB GAX 24C5*313</t>
  </si>
  <si>
    <t>13/24</t>
  </si>
  <si>
    <t>FY'25</t>
  </si>
  <si>
    <t>USU DELEG CAPITAL REIMB GAX 25C5*023</t>
  </si>
  <si>
    <t>USU DELEG CAPITAL REIMB GAX 25C5*039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</si>
</sst>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3" activePane="bottomLeft" state="frozen"/>
      <selection pane="bottomLeft" activeCell="C29" sqref="C29:C30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59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60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23251770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61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550000</v>
      </c>
      <c r="E11" s="13">
        <f>SUM(E14:E500)-F11</f>
        <v>0</v>
      </c>
      <c r="F11" s="13">
        <f>SUM(F14:F500)</f>
        <v>550000</v>
      </c>
      <c r="G11" s="13">
        <f>SUM(G14:G500)</f>
        <v>550000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:G16" si="0">IF(J13&gt;0,0,F13)</f>
        <v>0</v>
      </c>
      <c r="H13" s="10">
        <f t="shared" ref="H13:H16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2"/>
      <c r="D14" s="10"/>
      <c r="E14" s="10">
        <f t="shared" ref="E14:E16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63</v>
      </c>
      <c r="C15" s="112" t="s">
        <v>64</v>
      </c>
      <c r="D15" s="10"/>
      <c r="E15" s="10">
        <f t="shared" si="2"/>
        <v>0</v>
      </c>
      <c r="F15" s="10">
        <v>43401</v>
      </c>
      <c r="G15" s="10">
        <f t="shared" si="0"/>
        <v>43401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65</v>
      </c>
      <c r="C16" s="112" t="s">
        <v>64</v>
      </c>
      <c r="D16" s="10"/>
      <c r="E16" s="10">
        <f t="shared" si="2"/>
        <v>0</v>
      </c>
      <c r="F16" s="10">
        <v>11110</v>
      </c>
      <c r="G16" s="10">
        <f t="shared" si="0"/>
        <v>11110</v>
      </c>
      <c r="H16" s="10">
        <f t="shared" si="1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66</v>
      </c>
      <c r="C17" s="112" t="s">
        <v>64</v>
      </c>
      <c r="D17" s="10">
        <v>550000</v>
      </c>
      <c r="E17" s="10">
        <f t="shared" ref="E17:E30" si="3">+D17</f>
        <v>550000</v>
      </c>
      <c r="F17" s="10"/>
      <c r="G17" s="10">
        <f t="shared" ref="G17:G29" si="4">IF(J17&gt;0,0,F17)</f>
        <v>0</v>
      </c>
      <c r="H17" s="10">
        <f t="shared" ref="H17:H29" si="5">+D17</f>
        <v>550000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67</v>
      </c>
      <c r="C18" s="112" t="s">
        <v>64</v>
      </c>
      <c r="D18" s="10"/>
      <c r="E18" s="10">
        <f t="shared" si="3"/>
        <v>0</v>
      </c>
      <c r="F18" s="10">
        <v>6500</v>
      </c>
      <c r="G18" s="10">
        <f t="shared" si="4"/>
        <v>6500</v>
      </c>
      <c r="H18" s="10">
        <f t="shared" si="5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45085</v>
      </c>
      <c r="B19" s="8" t="s">
        <v>68</v>
      </c>
      <c r="C19" s="112" t="s">
        <v>64</v>
      </c>
      <c r="D19" s="10"/>
      <c r="E19" s="10">
        <f t="shared" si="3"/>
        <v>0</v>
      </c>
      <c r="F19" s="10">
        <v>4600</v>
      </c>
      <c r="G19" s="10">
        <f t="shared" si="4"/>
        <v>4600</v>
      </c>
      <c r="H19" s="10">
        <f t="shared" si="5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2"/>
      <c r="D20" s="10"/>
      <c r="E20" s="10">
        <f t="shared" si="3"/>
        <v>0</v>
      </c>
      <c r="F20" s="10"/>
      <c r="G20" s="10">
        <f t="shared" si="4"/>
        <v>0</v>
      </c>
      <c r="H20" s="10">
        <f t="shared" si="5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2"/>
      <c r="D21" s="10"/>
      <c r="E21" s="10">
        <f t="shared" si="3"/>
        <v>0</v>
      </c>
      <c r="F21" s="10"/>
      <c r="G21" s="10">
        <f t="shared" si="4"/>
        <v>0</v>
      </c>
      <c r="H21" s="10">
        <f t="shared" si="5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46" t="s">
        <v>69</v>
      </c>
      <c r="B22" s="103"/>
      <c r="C22" s="112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45161</v>
      </c>
      <c r="B23" s="8" t="s">
        <v>70</v>
      </c>
      <c r="C23" s="112" t="s">
        <v>64</v>
      </c>
      <c r="D23" s="9"/>
      <c r="E23" s="10">
        <f t="shared" si="3"/>
        <v>0</v>
      </c>
      <c r="F23" s="10">
        <v>198397.51</v>
      </c>
      <c r="G23" s="10">
        <f t="shared" si="4"/>
        <v>198397.51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45463</v>
      </c>
      <c r="B24" s="8" t="s">
        <v>71</v>
      </c>
      <c r="C24" s="112"/>
      <c r="D24" s="10"/>
      <c r="E24" s="10">
        <f t="shared" si="3"/>
        <v>0</v>
      </c>
      <c r="F24" s="10">
        <v>950</v>
      </c>
      <c r="G24" s="10">
        <f t="shared" si="4"/>
        <v>950</v>
      </c>
      <c r="H24" s="10">
        <f t="shared" si="5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 t="s">
        <v>73</v>
      </c>
      <c r="B25" s="8" t="s">
        <v>72</v>
      </c>
      <c r="C25" s="112"/>
      <c r="D25" s="10"/>
      <c r="E25" s="10">
        <f t="shared" si="3"/>
        <v>0</v>
      </c>
      <c r="F25" s="10">
        <v>2500</v>
      </c>
      <c r="G25" s="10">
        <f t="shared" si="4"/>
        <v>2500</v>
      </c>
      <c r="H25" s="10">
        <f t="shared" si="5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46" t="s">
        <v>74</v>
      </c>
      <c r="B28" s="101"/>
      <c r="C28" s="112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45540</v>
      </c>
      <c r="B29" s="8" t="s">
        <v>75</v>
      </c>
      <c r="C29" s="112" t="s">
        <v>64</v>
      </c>
      <c r="D29" s="10"/>
      <c r="E29" s="10">
        <f t="shared" si="3"/>
        <v>0</v>
      </c>
      <c r="F29" s="10">
        <v>1200</v>
      </c>
      <c r="G29" s="10">
        <f t="shared" si="4"/>
        <v>1200</v>
      </c>
      <c r="H29" s="10">
        <f t="shared" si="5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45572</v>
      </c>
      <c r="B30" s="8" t="s">
        <v>76</v>
      </c>
      <c r="C30" s="112" t="s">
        <v>64</v>
      </c>
      <c r="D30" s="10"/>
      <c r="E30" s="10">
        <f t="shared" si="3"/>
        <v>0</v>
      </c>
      <c r="F30" s="10">
        <v>281341.49</v>
      </c>
      <c r="G30" s="10">
        <f>IF(J30&gt;0,0,F30)</f>
        <v>281341.49</v>
      </c>
      <c r="H30" s="10">
        <f>+D27</f>
        <v>0</v>
      </c>
      <c r="I30" s="10"/>
      <c r="J30" s="50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2024-11-06T21:19:34Z</dcterms:modified>
</cp:coreProperties>
</file>