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672D259B-3774-4E0D-885D-3F5C120BB6E7}" xr6:coauthVersionLast="47" xr6:coauthVersionMax="47" xr10:uidLastSave="{00000000-0000-0000-0000-000000000000}"/>
  <bookViews>
    <workbookView xWindow="3510" yWindow="315" windowWidth="21600" windowHeight="1371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3" i="1" l="1"/>
  <c r="G83" i="1"/>
  <c r="E83" i="1"/>
  <c r="H82" i="1"/>
  <c r="G82" i="1"/>
  <c r="E82" i="1"/>
  <c r="H66" i="1"/>
  <c r="G66" i="1"/>
  <c r="E66" i="1"/>
  <c r="F62" i="1"/>
  <c r="H56" i="1" l="1"/>
  <c r="G56" i="1"/>
  <c r="E56" i="1"/>
  <c r="F52" i="1"/>
  <c r="G16" i="1"/>
  <c r="M11" i="1" l="1"/>
  <c r="L11" i="1"/>
  <c r="I11" i="1"/>
  <c r="F11" i="1"/>
  <c r="D11" i="1"/>
  <c r="H29" i="1" l="1"/>
  <c r="G29" i="1"/>
  <c r="E29" i="1"/>
  <c r="H28" i="1"/>
  <c r="G28" i="1"/>
  <c r="E28" i="1"/>
  <c r="H27" i="1"/>
  <c r="G27" i="1"/>
  <c r="E27" i="1"/>
  <c r="H26" i="1"/>
  <c r="E26" i="1"/>
  <c r="H25" i="1"/>
  <c r="E25" i="1"/>
  <c r="H24" i="1"/>
  <c r="E24" i="1"/>
  <c r="H23" i="1"/>
  <c r="G23" i="1"/>
  <c r="E23" i="1"/>
  <c r="H22" i="1"/>
  <c r="G22" i="1"/>
  <c r="E22" i="1"/>
  <c r="H21" i="1"/>
  <c r="G21" i="1"/>
  <c r="E21" i="1"/>
  <c r="H20" i="1"/>
  <c r="E20" i="1"/>
  <c r="H19" i="1"/>
  <c r="G19" i="1"/>
  <c r="E19" i="1"/>
  <c r="H18" i="1"/>
  <c r="G18" i="1"/>
  <c r="E18" i="1"/>
  <c r="H17" i="1"/>
  <c r="G17" i="1"/>
  <c r="E17" i="1"/>
  <c r="H16" i="1"/>
  <c r="E16" i="1"/>
  <c r="H15" i="1"/>
  <c r="E15" i="1"/>
  <c r="H14" i="1"/>
  <c r="G14" i="1"/>
  <c r="E14" i="1"/>
  <c r="H30" i="1" l="1"/>
  <c r="M12" i="1" l="1"/>
  <c r="C4" i="2" l="1"/>
  <c r="D5" i="2"/>
  <c r="H16" i="2"/>
  <c r="H53" i="2" s="1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30" i="1"/>
  <c r="G30" i="1"/>
  <c r="E31" i="1"/>
  <c r="H31" i="1"/>
  <c r="E32" i="1"/>
  <c r="G32" i="1"/>
  <c r="H32" i="1"/>
  <c r="E33" i="1"/>
  <c r="G33" i="1"/>
  <c r="H33" i="1"/>
  <c r="E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H45" i="1"/>
  <c r="E46" i="1"/>
  <c r="G46" i="1"/>
  <c r="H46" i="1"/>
  <c r="E47" i="1"/>
  <c r="G47" i="1"/>
  <c r="H47" i="1"/>
  <c r="E48" i="1"/>
  <c r="G48" i="1"/>
  <c r="H48" i="1"/>
  <c r="E49" i="1"/>
  <c r="H49" i="1"/>
  <c r="E50" i="1"/>
  <c r="H50" i="1"/>
  <c r="E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7" i="1"/>
  <c r="G57" i="1"/>
  <c r="H57" i="1"/>
  <c r="E58" i="1"/>
  <c r="G58" i="1"/>
  <c r="H58" i="1"/>
  <c r="E59" i="1"/>
  <c r="G59" i="1"/>
  <c r="H59" i="1"/>
  <c r="E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L12" i="1"/>
  <c r="H13" i="1"/>
  <c r="G13" i="1"/>
  <c r="E13" i="1"/>
  <c r="Q18" i="2" l="1"/>
  <c r="G11" i="1"/>
  <c r="G7" i="1" s="1"/>
  <c r="E11" i="1"/>
  <c r="H11" i="1" l="1"/>
  <c r="J7" i="1" s="1"/>
</calcChain>
</file>

<file path=xl/sharedStrings.xml><?xml version="1.0" encoding="utf-8"?>
<sst xmlns="http://schemas.openxmlformats.org/spreadsheetml/2006/main" count="437" uniqueCount="139">
  <si>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</si>
  <si>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</si>
  <si>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</si>
  <si>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</si>
  <si>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</si>
  <si>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</si>
  <si>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</si>
  <si>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</si>
  <si>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</si>
  <si>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</si>
  <si>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</si>
  <si>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</si>
  <si>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</si>
  <si>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</si>
  <si>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</si>
  <si>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</si>
  <si>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</si>
  <si>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</si>
  <si>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</si>
  <si>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</si>
  <si>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</si>
  <si>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</si>
  <si>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</si>
  <si>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</si>
  <si>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</si>
  <si>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</si>
  <si>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</si>
  <si>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</si>
  <si>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</si>
  <si>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</si>
  <si>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</si>
  <si>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</si>
  <si>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</si>
  <si>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</si>
  <si>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</si>
  <si>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</si>
  <si>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</si>
  <si>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</si>
  <si>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</si>
  <si>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</si>
  <si>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</si>
  <si>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</si>
  <si>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</si>
  <si>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</si>
  <si>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</si>
  <si>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</si>
  <si>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</si>
  <si>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</si>
  <si>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</si>
  <si>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</si>
  <si>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</si>
  <si>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</si>
  <si>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</si>
  <si>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</si>
  <si>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</si>
  <si>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</si>
  <si>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</si>
  <si>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</si>
  <si>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USU NEW SCHOOL OF VETERINARY MEDICINE</t>
  </si>
  <si>
    <t>EFFY2023</t>
  </si>
  <si>
    <t>3000-300-3346-FWB-23374770</t>
  </si>
  <si>
    <t>00000</t>
  </si>
  <si>
    <t>FY'23</t>
  </si>
  <si>
    <t>VCBO ARCHITECTURE LLC - CONTRACT</t>
  </si>
  <si>
    <t>N/A</t>
  </si>
  <si>
    <t>2370145</t>
  </si>
  <si>
    <t>HB3, ITEM #157</t>
  </si>
  <si>
    <t>IDT TRNSF HB3, ITEM #157 USU FUNDING FROM 23400300</t>
  </si>
  <si>
    <t>VCBO GAX FC2023012514028</t>
  </si>
  <si>
    <t>VCBO GAX FC2023030215781</t>
  </si>
  <si>
    <t>CONST MATERERIALS TECH GAX FC2023041717570</t>
  </si>
  <si>
    <t>GRIFFIN ENERG CONSULTING - CONTRACT</t>
  </si>
  <si>
    <t>2370429</t>
  </si>
  <si>
    <t>DF</t>
  </si>
  <si>
    <t>INCREASE USU ESTIMATED REVENUE</t>
  </si>
  <si>
    <t>VCBO GAX FC2023051619023</t>
  </si>
  <si>
    <t>ZIONS/VCBO RTNG GAX FC2023051619029</t>
  </si>
  <si>
    <t>VCBO ARCHI     AMD 001</t>
  </si>
  <si>
    <t>CO</t>
  </si>
  <si>
    <t>TERRACON CONSULTANTS INC - CONTRACT</t>
  </si>
  <si>
    <t>2370528</t>
  </si>
  <si>
    <t>2370484</t>
  </si>
  <si>
    <t>FY'24</t>
  </si>
  <si>
    <t>VCBO GAX FC2023082323966</t>
  </si>
  <si>
    <t>JACOBSEN CONSTRUCTION COMPANY, INC - CONTRACT</t>
  </si>
  <si>
    <t>2475100</t>
  </si>
  <si>
    <t>VCBO GAX FC2023103026915</t>
  </si>
  <si>
    <t>VCBO GAX FC20231100227053</t>
  </si>
  <si>
    <t>VCBO ARCHI     AMD 002</t>
  </si>
  <si>
    <t>VCBO GAX FC2023112228025</t>
  </si>
  <si>
    <t>GRIFFIN ENERG GAX FC2023112228029</t>
  </si>
  <si>
    <t>ITA 24*030 DFCM FOR THE USU VET SCHOOL PROJ</t>
  </si>
  <si>
    <t>VCBO GAX FC2024011930650</t>
  </si>
  <si>
    <t>ITA 24*053 COFC INS</t>
  </si>
  <si>
    <t>VCBO ARCHI      AMD 001</t>
  </si>
  <si>
    <t>VCBO ARCHI GAXFC2024022132209</t>
  </si>
  <si>
    <t>VCBO GAX FC2024032533660</t>
  </si>
  <si>
    <t>VCBO GAX FC2024042335142</t>
  </si>
  <si>
    <t>TERRACON CONSULTANTS GAX FC2024051336083</t>
  </si>
  <si>
    <t>WESTERN TECHNOLOGIES INC - CONTRACT</t>
  </si>
  <si>
    <t>2470511</t>
  </si>
  <si>
    <t>UT ST FIRE MARSHAL GAX 24C5*293</t>
  </si>
  <si>
    <t>TERRACOON CONSULTANTS GAX FC2024061137673</t>
  </si>
  <si>
    <t>VCBO GAX FC2024061137674</t>
  </si>
  <si>
    <t>JACOBSEN CONST     CO 001</t>
  </si>
  <si>
    <t>JACOBSEN CONST     CO 002</t>
  </si>
  <si>
    <t>JACOBSEN CONST     CO 003</t>
  </si>
  <si>
    <t>WC3 PLAN REVIEW GAX 24C5*307</t>
  </si>
  <si>
    <t>JACOBSEN CONST GAX FC2024062628634</t>
  </si>
  <si>
    <t>ZIONS/JACOBSEN RTNG GAX FC2024062638635</t>
  </si>
  <si>
    <t>13/24</t>
  </si>
  <si>
    <t>GRIFFIN ENERG CONSULTING GAX FC2024070239170</t>
  </si>
  <si>
    <t>WC3 PLAN REVIEW GAX 24C5*309</t>
  </si>
  <si>
    <t>FY'25</t>
  </si>
  <si>
    <t>WESTERN TECH     AMD 001</t>
  </si>
  <si>
    <t>TERRACON GAX FC2024080740798</t>
  </si>
  <si>
    <t>WC3 PLAN REVIEW GAX 25C5*024</t>
  </si>
  <si>
    <t>VCBO GAX FC2024083041305</t>
  </si>
  <si>
    <t>WESTERN TECH GAX FC2024082241449</t>
  </si>
  <si>
    <t>IDT 25C5*001 XFER LEGAL FEES TO 21257300</t>
  </si>
  <si>
    <t>WC3 PLAN REVIEW GAX 25C5*041</t>
  </si>
  <si>
    <t>VCBO GAX FC2024091642560</t>
  </si>
  <si>
    <t>VCBO GAX FC2024101543958</t>
  </si>
  <si>
    <t>JACOBSEN CONST GAX FC20410164402</t>
  </si>
  <si>
    <t>ZIONS/JACOBSEN RTNG GAX FC2024101644043</t>
  </si>
  <si>
    <t>JACOBSEN CONST GAX FC2024101644044</t>
  </si>
  <si>
    <t>ZIONS/JACOBSEN RTNG GAX FC2024101644045</t>
  </si>
  <si>
    <t>QUESTAR GAS GAX FC2024102244301</t>
  </si>
  <si>
    <t>LOGAN CITY GAX FC2024102844576</t>
  </si>
  <si>
    <t>WESTERN TECH GAX FC2024110645016</t>
  </si>
  <si>
    <t>VCBO GAX FC2204111245284</t>
  </si>
  <si>
    <t>WESTERN TECH GAX FC2024120946463</t>
  </si>
  <si>
    <t>VCBO GAX FC2024121846892</t>
  </si>
  <si>
    <t>USU GAX FC2024121846920</t>
  </si>
  <si>
    <t>2575153</t>
  </si>
  <si>
    <t>JACOBSEN CONST GAX FC2024121947026</t>
  </si>
  <si>
    <t>ZIONS/JACOBSEN RTNG GAX FC2024121947027</t>
  </si>
  <si>
    <t>JACOBSEN CONST GAX FC2024121947028</t>
  </si>
  <si>
    <t>ZIONS/JACOBSEN RTNG GAX FC2024121947029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</si>
</sst>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name val="Times New Roman"/>
      <family val="1"/>
    </font>
    <font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9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4" fontId="5" fillId="0" borderId="0" xfId="5" applyFont="1" applyBorder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164" fontId="17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18" fillId="0" borderId="0" xfId="0" applyNumberFormat="1" applyFont="1" applyAlignment="1" applyProtection="1">
      <alignment horizontal="center"/>
      <protection locked="0"/>
    </xf>
    <xf numFmtId="43" fontId="4" fillId="0" borderId="0" xfId="0" applyNumberFormat="1" applyFont="1" applyProtection="1"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zoomScaleNormal="75" workbookViewId="0">
      <pane ySplit="12" topLeftCell="A67" activePane="bottomLeft" state="frozen"/>
      <selection pane="bottomLeft" activeCell="F80" sqref="F80:F83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3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4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5"/>
      <c r="D3" s="99" t="s">
        <v>59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5"/>
      <c r="D4" s="112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4"/>
      <c r="D5" s="101" t="s">
        <v>58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4"/>
      <c r="D6" s="100">
        <v>23374770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4"/>
      <c r="D7" s="102" t="s">
        <v>60</v>
      </c>
      <c r="G7" s="113">
        <f>+G11-F11</f>
        <v>-445581.07999999635</v>
      </c>
      <c r="H7" s="5" t="s">
        <v>49</v>
      </c>
      <c r="I7" s="90"/>
      <c r="J7" s="91">
        <f>+H11-I7</f>
        <v>64602619.439999998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6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7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8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09"/>
      <c r="D11" s="13">
        <f>SUM(D14:D499)</f>
        <v>75500000</v>
      </c>
      <c r="E11" s="13">
        <f>SUM(E14:E499)-F11</f>
        <v>64157038.359999999</v>
      </c>
      <c r="F11" s="13">
        <f>SUM(F14:F499)</f>
        <v>11342961.639999997</v>
      </c>
      <c r="G11" s="13">
        <f>SUM(G14:G499)</f>
        <v>10897380.560000001</v>
      </c>
      <c r="H11" s="13">
        <f>+D11-G11</f>
        <v>64602619.439999998</v>
      </c>
      <c r="I11" s="13">
        <f>SUM(I14:I499)</f>
        <v>0</v>
      </c>
      <c r="J11" s="76"/>
      <c r="K11" s="77"/>
      <c r="L11" s="98">
        <f>SUM(L13:L499)</f>
        <v>0</v>
      </c>
      <c r="M11" s="98">
        <f>SUM(M13:M499)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0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1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1"/>
      <c r="D14" s="10"/>
      <c r="E14" s="10">
        <f t="shared" ref="E14:E29" si="2">+D14</f>
        <v>0</v>
      </c>
      <c r="F14" s="10"/>
      <c r="G14" s="10">
        <f t="shared" ref="G14:G29" si="3">IF(J14&gt;0,0,F14)</f>
        <v>0</v>
      </c>
      <c r="H14" s="10">
        <f t="shared" ref="H14:H29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44894</v>
      </c>
      <c r="B15" s="8" t="s">
        <v>63</v>
      </c>
      <c r="C15" s="111" t="s">
        <v>64</v>
      </c>
      <c r="D15" s="10"/>
      <c r="E15" s="10">
        <f t="shared" si="2"/>
        <v>0</v>
      </c>
      <c r="F15" s="10"/>
      <c r="G15" s="10">
        <v>353563.73</v>
      </c>
      <c r="H15" s="10">
        <f t="shared" si="4"/>
        <v>0</v>
      </c>
      <c r="I15" s="10"/>
      <c r="J15" s="50" t="s">
        <v>65</v>
      </c>
      <c r="K15" s="11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44927</v>
      </c>
      <c r="B16" s="8" t="s">
        <v>67</v>
      </c>
      <c r="C16" s="111" t="s">
        <v>73</v>
      </c>
      <c r="D16" s="10">
        <v>14260500</v>
      </c>
      <c r="E16" s="10">
        <f t="shared" si="2"/>
        <v>14260500</v>
      </c>
      <c r="F16" s="10"/>
      <c r="G16" s="10">
        <f>IF(L16&gt;0,0,F16)</f>
        <v>0</v>
      </c>
      <c r="H16" s="10">
        <f t="shared" si="4"/>
        <v>14260500</v>
      </c>
      <c r="K16" s="11">
        <v>4667</v>
      </c>
      <c r="L16" s="10" t="s">
        <v>66</v>
      </c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44951</v>
      </c>
      <c r="B17" s="114" t="s">
        <v>68</v>
      </c>
      <c r="C17" s="111" t="s">
        <v>73</v>
      </c>
      <c r="D17" s="10"/>
      <c r="E17" s="10">
        <f t="shared" si="2"/>
        <v>0</v>
      </c>
      <c r="F17" s="10">
        <v>257060.17</v>
      </c>
      <c r="G17" s="10">
        <f t="shared" si="3"/>
        <v>0</v>
      </c>
      <c r="H17" s="10">
        <f t="shared" si="4"/>
        <v>0</v>
      </c>
      <c r="I17" s="10"/>
      <c r="J17" s="50" t="s">
        <v>65</v>
      </c>
      <c r="K17" s="11">
        <v>6864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44987</v>
      </c>
      <c r="B18" s="114" t="s">
        <v>69</v>
      </c>
      <c r="C18" s="111" t="s">
        <v>73</v>
      </c>
      <c r="D18" s="10"/>
      <c r="E18" s="10">
        <f t="shared" si="2"/>
        <v>0</v>
      </c>
      <c r="F18" s="10">
        <v>69988.539999999994</v>
      </c>
      <c r="G18" s="10">
        <f t="shared" si="3"/>
        <v>0</v>
      </c>
      <c r="H18" s="10">
        <f t="shared" si="4"/>
        <v>0</v>
      </c>
      <c r="I18" s="10"/>
      <c r="J18" s="50" t="s">
        <v>65</v>
      </c>
      <c r="K18" s="11">
        <v>6864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45033</v>
      </c>
      <c r="B19" s="8" t="s">
        <v>70</v>
      </c>
      <c r="C19" s="111" t="s">
        <v>73</v>
      </c>
      <c r="D19" s="10"/>
      <c r="E19" s="10">
        <f t="shared" si="2"/>
        <v>0</v>
      </c>
      <c r="F19" s="10">
        <v>19000</v>
      </c>
      <c r="G19" s="10">
        <f t="shared" si="3"/>
        <v>19000</v>
      </c>
      <c r="H19" s="10">
        <f t="shared" si="4"/>
        <v>0</v>
      </c>
      <c r="I19" s="10"/>
      <c r="J19" s="50"/>
      <c r="K19" s="11">
        <v>6861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45049</v>
      </c>
      <c r="B20" s="8" t="s">
        <v>71</v>
      </c>
      <c r="C20" s="111" t="s">
        <v>64</v>
      </c>
      <c r="D20" s="10"/>
      <c r="E20" s="10">
        <f t="shared" si="2"/>
        <v>0</v>
      </c>
      <c r="F20" s="10"/>
      <c r="G20" s="10">
        <v>50252</v>
      </c>
      <c r="H20" s="10">
        <f t="shared" si="4"/>
        <v>0</v>
      </c>
      <c r="I20" s="10"/>
      <c r="J20" s="50" t="s">
        <v>72</v>
      </c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45079</v>
      </c>
      <c r="B21" s="115" t="s">
        <v>74</v>
      </c>
      <c r="C21" s="111" t="s">
        <v>73</v>
      </c>
      <c r="D21" s="10">
        <v>61239500</v>
      </c>
      <c r="E21" s="10">
        <f t="shared" si="2"/>
        <v>61239500</v>
      </c>
      <c r="F21" s="10"/>
      <c r="G21" s="10">
        <f t="shared" si="3"/>
        <v>0</v>
      </c>
      <c r="H21" s="10">
        <f t="shared" si="4"/>
        <v>61239500</v>
      </c>
      <c r="I21" s="10"/>
      <c r="J21" s="50"/>
      <c r="K21" s="11">
        <v>4760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45062</v>
      </c>
      <c r="B22" s="8" t="s">
        <v>75</v>
      </c>
      <c r="C22" s="111" t="s">
        <v>73</v>
      </c>
      <c r="D22" s="9"/>
      <c r="E22" s="10">
        <f t="shared" si="2"/>
        <v>0</v>
      </c>
      <c r="F22" s="10">
        <v>14761.46</v>
      </c>
      <c r="G22" s="10">
        <f t="shared" si="3"/>
        <v>0</v>
      </c>
      <c r="H22" s="10">
        <f t="shared" si="4"/>
        <v>0</v>
      </c>
      <c r="I22" s="10"/>
      <c r="J22" s="50" t="s">
        <v>65</v>
      </c>
      <c r="K22" s="11">
        <v>6864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45062</v>
      </c>
      <c r="B23" s="8" t="s">
        <v>76</v>
      </c>
      <c r="C23" s="111" t="s">
        <v>73</v>
      </c>
      <c r="D23" s="10"/>
      <c r="E23" s="10">
        <f t="shared" si="2"/>
        <v>0</v>
      </c>
      <c r="F23" s="10">
        <v>9760</v>
      </c>
      <c r="G23" s="10">
        <f t="shared" si="3"/>
        <v>0</v>
      </c>
      <c r="H23" s="10">
        <f t="shared" si="4"/>
        <v>0</v>
      </c>
      <c r="I23" s="10"/>
      <c r="J23" s="50" t="s">
        <v>65</v>
      </c>
      <c r="K23" s="11">
        <v>6864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45060</v>
      </c>
      <c r="B24" s="8" t="s">
        <v>77</v>
      </c>
      <c r="C24" s="111" t="s">
        <v>78</v>
      </c>
      <c r="D24" s="10"/>
      <c r="E24" s="10">
        <f t="shared" si="2"/>
        <v>0</v>
      </c>
      <c r="F24" s="10"/>
      <c r="G24" s="10">
        <v>2810.17</v>
      </c>
      <c r="H24" s="10">
        <f t="shared" si="4"/>
        <v>0</v>
      </c>
      <c r="I24" s="10"/>
      <c r="J24" s="50" t="s">
        <v>65</v>
      </c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45085</v>
      </c>
      <c r="B25" s="8" t="s">
        <v>79</v>
      </c>
      <c r="C25" s="111" t="s">
        <v>64</v>
      </c>
      <c r="D25" s="10"/>
      <c r="E25" s="10">
        <f t="shared" si="2"/>
        <v>0</v>
      </c>
      <c r="F25" s="10"/>
      <c r="G25" s="10">
        <v>101000</v>
      </c>
      <c r="H25" s="10">
        <f t="shared" si="4"/>
        <v>0</v>
      </c>
      <c r="I25" s="10"/>
      <c r="J25" s="50" t="s">
        <v>80</v>
      </c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45098</v>
      </c>
      <c r="B26" s="8" t="s">
        <v>63</v>
      </c>
      <c r="C26" s="111" t="s">
        <v>64</v>
      </c>
      <c r="D26" s="10"/>
      <c r="E26" s="10">
        <f t="shared" si="2"/>
        <v>0</v>
      </c>
      <c r="F26" s="10"/>
      <c r="G26" s="10">
        <v>4262600</v>
      </c>
      <c r="H26" s="10">
        <f t="shared" si="4"/>
        <v>0</v>
      </c>
      <c r="I26" s="10"/>
      <c r="J26" s="50" t="s">
        <v>81</v>
      </c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101"/>
      <c r="C27" s="111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8"/>
      <c r="C28" s="111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46" t="s">
        <v>82</v>
      </c>
      <c r="B29" s="8"/>
      <c r="C29" s="111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45161</v>
      </c>
      <c r="B30" s="8" t="s">
        <v>83</v>
      </c>
      <c r="C30" s="111" t="s">
        <v>73</v>
      </c>
      <c r="D30" s="10"/>
      <c r="E30" s="10">
        <f t="shared" ref="E30:E37" si="5">+D30</f>
        <v>0</v>
      </c>
      <c r="F30" s="10">
        <v>634575</v>
      </c>
      <c r="G30" s="10">
        <f t="shared" ref="G30:G33" si="6">IF(J30&gt;0,0,F30)</f>
        <v>0</v>
      </c>
      <c r="H30" s="10">
        <f t="shared" ref="H30" si="7">+D30</f>
        <v>0</v>
      </c>
      <c r="I30" s="10"/>
      <c r="J30" s="50" t="s">
        <v>81</v>
      </c>
      <c r="K30" s="11">
        <v>6861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45191</v>
      </c>
      <c r="B31" s="8" t="s">
        <v>84</v>
      </c>
      <c r="C31" s="111" t="s">
        <v>64</v>
      </c>
      <c r="D31" s="10"/>
      <c r="E31" s="10">
        <f t="shared" si="5"/>
        <v>0</v>
      </c>
      <c r="F31" s="10"/>
      <c r="G31" s="10">
        <v>150000</v>
      </c>
      <c r="H31" s="10">
        <f t="shared" ref="H31:H33" si="8">+D31</f>
        <v>0</v>
      </c>
      <c r="I31" s="10"/>
      <c r="J31" s="50" t="s">
        <v>85</v>
      </c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45229</v>
      </c>
      <c r="B32" s="8" t="s">
        <v>86</v>
      </c>
      <c r="C32" s="111" t="s">
        <v>73</v>
      </c>
      <c r="D32" s="10"/>
      <c r="E32" s="10">
        <f t="shared" si="5"/>
        <v>0</v>
      </c>
      <c r="F32" s="10">
        <v>409525</v>
      </c>
      <c r="G32" s="10">
        <f t="shared" si="6"/>
        <v>0</v>
      </c>
      <c r="H32" s="10">
        <f t="shared" si="8"/>
        <v>0</v>
      </c>
      <c r="I32" s="10"/>
      <c r="J32" s="50" t="s">
        <v>81</v>
      </c>
      <c r="K32" s="11">
        <v>6861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45232</v>
      </c>
      <c r="B33" s="8" t="s">
        <v>87</v>
      </c>
      <c r="C33" s="111" t="s">
        <v>73</v>
      </c>
      <c r="D33" s="10"/>
      <c r="E33" s="10">
        <f t="shared" si="5"/>
        <v>0</v>
      </c>
      <c r="F33" s="10">
        <v>2500</v>
      </c>
      <c r="G33" s="10">
        <f t="shared" si="6"/>
        <v>0</v>
      </c>
      <c r="H33" s="10">
        <f t="shared" si="8"/>
        <v>0</v>
      </c>
      <c r="I33" s="10"/>
      <c r="J33" s="50" t="s">
        <v>65</v>
      </c>
      <c r="K33" s="11">
        <v>6864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45232</v>
      </c>
      <c r="B34" s="8" t="s">
        <v>88</v>
      </c>
      <c r="C34" s="111" t="s">
        <v>78</v>
      </c>
      <c r="D34" s="10"/>
      <c r="E34" s="10">
        <f t="shared" si="5"/>
        <v>0</v>
      </c>
      <c r="F34" s="10"/>
      <c r="G34" s="10">
        <v>-2303.73</v>
      </c>
      <c r="H34" s="10">
        <f t="shared" ref="H34:H49" si="9">+D34</f>
        <v>0</v>
      </c>
      <c r="I34" s="10"/>
      <c r="J34" s="50" t="s">
        <v>65</v>
      </c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45252</v>
      </c>
      <c r="B35" s="8" t="s">
        <v>89</v>
      </c>
      <c r="C35" s="111" t="s">
        <v>73</v>
      </c>
      <c r="D35" s="10"/>
      <c r="E35" s="10">
        <f t="shared" si="5"/>
        <v>0</v>
      </c>
      <c r="F35" s="10">
        <v>426373</v>
      </c>
      <c r="G35" s="10">
        <f t="shared" ref="G35:G48" si="10">IF(J35&gt;0,0,F35)</f>
        <v>0</v>
      </c>
      <c r="H35" s="10">
        <f t="shared" si="9"/>
        <v>0</v>
      </c>
      <c r="I35" s="10"/>
      <c r="J35" s="50" t="s">
        <v>81</v>
      </c>
      <c r="K35" s="11">
        <v>6861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45252</v>
      </c>
      <c r="B36" s="8" t="s">
        <v>90</v>
      </c>
      <c r="C36" s="111" t="s">
        <v>73</v>
      </c>
      <c r="D36" s="10"/>
      <c r="E36" s="10">
        <f t="shared" si="5"/>
        <v>0</v>
      </c>
      <c r="F36" s="10">
        <v>16875</v>
      </c>
      <c r="G36" s="10">
        <f t="shared" si="10"/>
        <v>0</v>
      </c>
      <c r="H36" s="10">
        <f t="shared" si="9"/>
        <v>0</v>
      </c>
      <c r="I36" s="10"/>
      <c r="J36" s="50" t="s">
        <v>72</v>
      </c>
      <c r="K36" s="11">
        <v>6849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45254</v>
      </c>
      <c r="B37" s="116" t="s">
        <v>91</v>
      </c>
      <c r="C37" s="111" t="s">
        <v>73</v>
      </c>
      <c r="D37" s="10"/>
      <c r="E37" s="10">
        <f t="shared" si="5"/>
        <v>0</v>
      </c>
      <c r="F37" s="10">
        <v>200000</v>
      </c>
      <c r="G37" s="10">
        <f t="shared" si="10"/>
        <v>200000</v>
      </c>
      <c r="H37" s="10">
        <f t="shared" si="9"/>
        <v>0</v>
      </c>
      <c r="I37" s="10"/>
      <c r="J37" s="50"/>
      <c r="K37" s="11">
        <v>6284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45310</v>
      </c>
      <c r="B38" s="8" t="s">
        <v>92</v>
      </c>
      <c r="C38" s="111" t="s">
        <v>73</v>
      </c>
      <c r="D38" s="10"/>
      <c r="E38" s="10">
        <f t="shared" ref="E38:E53" si="11">+D38</f>
        <v>0</v>
      </c>
      <c r="F38" s="10">
        <v>406639.5</v>
      </c>
      <c r="G38" s="10">
        <f t="shared" si="10"/>
        <v>0</v>
      </c>
      <c r="H38" s="10">
        <f t="shared" si="9"/>
        <v>0</v>
      </c>
      <c r="I38" s="10"/>
      <c r="J38" s="50" t="s">
        <v>81</v>
      </c>
      <c r="K38" s="11">
        <v>6861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>
        <v>45313</v>
      </c>
      <c r="B39" s="116" t="s">
        <v>93</v>
      </c>
      <c r="C39" s="111" t="s">
        <v>73</v>
      </c>
      <c r="D39" s="10"/>
      <c r="E39" s="10">
        <f t="shared" si="11"/>
        <v>0</v>
      </c>
      <c r="F39" s="10">
        <v>59750</v>
      </c>
      <c r="G39" s="10">
        <f t="shared" si="10"/>
        <v>59750</v>
      </c>
      <c r="H39" s="10">
        <f t="shared" si="9"/>
        <v>0</v>
      </c>
      <c r="I39" s="10"/>
      <c r="J39" s="50"/>
      <c r="K39" s="11">
        <v>6872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>
        <v>45330</v>
      </c>
      <c r="B40" s="8" t="s">
        <v>94</v>
      </c>
      <c r="C40" s="111" t="s">
        <v>78</v>
      </c>
      <c r="D40" s="10"/>
      <c r="E40" s="10">
        <f t="shared" si="11"/>
        <v>0</v>
      </c>
      <c r="F40" s="10"/>
      <c r="G40" s="10">
        <v>25000</v>
      </c>
      <c r="H40" s="10">
        <f t="shared" si="9"/>
        <v>0</v>
      </c>
      <c r="I40" s="10"/>
      <c r="J40" s="50" t="s">
        <v>81</v>
      </c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45343</v>
      </c>
      <c r="B41" s="8" t="s">
        <v>95</v>
      </c>
      <c r="C41" s="111" t="s">
        <v>73</v>
      </c>
      <c r="D41" s="10"/>
      <c r="E41" s="10">
        <f t="shared" si="11"/>
        <v>0</v>
      </c>
      <c r="F41" s="10">
        <v>192001.32</v>
      </c>
      <c r="G41" s="10">
        <f t="shared" si="10"/>
        <v>0</v>
      </c>
      <c r="H41" s="10">
        <f t="shared" si="9"/>
        <v>0</v>
      </c>
      <c r="I41" s="10"/>
      <c r="J41" s="50" t="s">
        <v>81</v>
      </c>
      <c r="K41" s="11">
        <v>6861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45376</v>
      </c>
      <c r="B42" s="8" t="s">
        <v>96</v>
      </c>
      <c r="C42" s="111" t="s">
        <v>73</v>
      </c>
      <c r="D42" s="10"/>
      <c r="E42" s="10">
        <f t="shared" si="11"/>
        <v>0</v>
      </c>
      <c r="F42" s="10">
        <v>558342</v>
      </c>
      <c r="G42" s="10">
        <f t="shared" si="10"/>
        <v>0</v>
      </c>
      <c r="H42" s="10">
        <f t="shared" si="9"/>
        <v>0</v>
      </c>
      <c r="I42" s="10"/>
      <c r="J42" s="50" t="s">
        <v>81</v>
      </c>
      <c r="K42" s="11">
        <v>6861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45405</v>
      </c>
      <c r="B43" s="49" t="s">
        <v>97</v>
      </c>
      <c r="C43" s="111" t="s">
        <v>73</v>
      </c>
      <c r="D43" s="10"/>
      <c r="E43" s="10">
        <f t="shared" si="11"/>
        <v>0</v>
      </c>
      <c r="F43" s="10">
        <v>269492.5</v>
      </c>
      <c r="G43" s="10">
        <f t="shared" si="10"/>
        <v>0</v>
      </c>
      <c r="H43" s="10">
        <f t="shared" si="9"/>
        <v>0</v>
      </c>
      <c r="I43" s="10"/>
      <c r="J43" s="50" t="s">
        <v>81</v>
      </c>
      <c r="K43" s="11">
        <v>6861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45425</v>
      </c>
      <c r="B44" s="8" t="s">
        <v>98</v>
      </c>
      <c r="C44" s="111" t="s">
        <v>73</v>
      </c>
      <c r="D44" s="10"/>
      <c r="E44" s="10">
        <f t="shared" si="11"/>
        <v>0</v>
      </c>
      <c r="F44" s="10">
        <v>7000</v>
      </c>
      <c r="G44" s="10">
        <f t="shared" si="10"/>
        <v>0</v>
      </c>
      <c r="H44" s="10">
        <f t="shared" si="9"/>
        <v>0</v>
      </c>
      <c r="I44" s="10"/>
      <c r="J44" s="50" t="s">
        <v>80</v>
      </c>
      <c r="K44" s="11">
        <v>6849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>
        <v>45420</v>
      </c>
      <c r="B45" s="8" t="s">
        <v>99</v>
      </c>
      <c r="C45" s="111" t="s">
        <v>64</v>
      </c>
      <c r="D45" s="10"/>
      <c r="E45" s="10">
        <f t="shared" si="11"/>
        <v>0</v>
      </c>
      <c r="F45" s="10"/>
      <c r="G45" s="10">
        <v>25000</v>
      </c>
      <c r="H45" s="10">
        <f t="shared" si="9"/>
        <v>0</v>
      </c>
      <c r="I45" s="10"/>
      <c r="J45" s="50" t="s">
        <v>100</v>
      </c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>
        <v>45449</v>
      </c>
      <c r="B46" s="8" t="s">
        <v>101</v>
      </c>
      <c r="C46" s="111" t="s">
        <v>50</v>
      </c>
      <c r="D46" s="10"/>
      <c r="E46" s="10">
        <f t="shared" si="11"/>
        <v>0</v>
      </c>
      <c r="F46" s="10">
        <v>2467.48</v>
      </c>
      <c r="G46" s="10">
        <f t="shared" si="10"/>
        <v>2467.48</v>
      </c>
      <c r="H46" s="10">
        <f t="shared" si="9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>
        <v>45454</v>
      </c>
      <c r="B47" s="8" t="s">
        <v>102</v>
      </c>
      <c r="C47" s="111" t="s">
        <v>50</v>
      </c>
      <c r="D47" s="10"/>
      <c r="E47" s="10">
        <f t="shared" si="11"/>
        <v>0</v>
      </c>
      <c r="F47" s="10">
        <v>12000</v>
      </c>
      <c r="G47" s="10">
        <f t="shared" si="10"/>
        <v>0</v>
      </c>
      <c r="H47" s="10">
        <f t="shared" si="9"/>
        <v>0</v>
      </c>
      <c r="I47" s="10"/>
      <c r="J47" s="50" t="s">
        <v>80</v>
      </c>
      <c r="K47" s="11">
        <v>6849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>
        <v>45454</v>
      </c>
      <c r="B48" s="8" t="s">
        <v>103</v>
      </c>
      <c r="C48" s="111" t="s">
        <v>50</v>
      </c>
      <c r="D48" s="10"/>
      <c r="E48" s="10">
        <f t="shared" si="11"/>
        <v>0</v>
      </c>
      <c r="F48" s="10">
        <v>519707.5</v>
      </c>
      <c r="G48" s="10">
        <f t="shared" si="10"/>
        <v>0</v>
      </c>
      <c r="H48" s="10">
        <f t="shared" si="9"/>
        <v>0</v>
      </c>
      <c r="I48" s="10"/>
      <c r="J48" s="50" t="s">
        <v>81</v>
      </c>
      <c r="K48" s="11">
        <v>6861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>
        <v>45456</v>
      </c>
      <c r="B49" s="8" t="s">
        <v>104</v>
      </c>
      <c r="C49" s="111" t="s">
        <v>78</v>
      </c>
      <c r="D49" s="10"/>
      <c r="E49" s="10">
        <f t="shared" si="11"/>
        <v>0</v>
      </c>
      <c r="F49" s="10"/>
      <c r="G49" s="10">
        <v>290380</v>
      </c>
      <c r="H49" s="10">
        <f t="shared" si="9"/>
        <v>0</v>
      </c>
      <c r="I49" s="10"/>
      <c r="J49" s="50" t="s">
        <v>85</v>
      </c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>
        <v>45456</v>
      </c>
      <c r="B50" s="8" t="s">
        <v>105</v>
      </c>
      <c r="C50" s="111" t="s">
        <v>78</v>
      </c>
      <c r="D50" s="10"/>
      <c r="E50" s="10">
        <f t="shared" si="11"/>
        <v>0</v>
      </c>
      <c r="F50" s="10"/>
      <c r="G50" s="10">
        <v>3007761</v>
      </c>
      <c r="H50" s="10">
        <f t="shared" ref="H50:H66" si="12">+D50</f>
        <v>0</v>
      </c>
      <c r="I50" s="10"/>
      <c r="J50" s="50" t="s">
        <v>85</v>
      </c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>
        <v>45456</v>
      </c>
      <c r="B51" s="8" t="s">
        <v>106</v>
      </c>
      <c r="C51" s="111" t="s">
        <v>78</v>
      </c>
      <c r="D51" s="10"/>
      <c r="E51" s="10">
        <f t="shared" si="11"/>
        <v>0</v>
      </c>
      <c r="F51" s="10"/>
      <c r="G51" s="10">
        <v>1994869</v>
      </c>
      <c r="H51" s="10">
        <f t="shared" si="12"/>
        <v>0</v>
      </c>
      <c r="I51" s="10"/>
      <c r="J51" s="50" t="s">
        <v>85</v>
      </c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>
        <v>45470</v>
      </c>
      <c r="B52" s="8" t="s">
        <v>107</v>
      </c>
      <c r="C52" s="111" t="s">
        <v>50</v>
      </c>
      <c r="D52" s="10"/>
      <c r="E52" s="10">
        <f t="shared" si="11"/>
        <v>0</v>
      </c>
      <c r="F52" s="10">
        <f>250+1625</f>
        <v>1875</v>
      </c>
      <c r="G52" s="10">
        <f t="shared" ref="G52:G66" si="13">IF(J52&gt;0,0,F52)</f>
        <v>1875</v>
      </c>
      <c r="H52" s="10">
        <f t="shared" si="12"/>
        <v>0</v>
      </c>
      <c r="I52" s="10"/>
      <c r="J52" s="50"/>
      <c r="K52" s="11">
        <v>6861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>
        <v>45469</v>
      </c>
      <c r="B53" s="8" t="s">
        <v>108</v>
      </c>
      <c r="C53" s="111" t="s">
        <v>50</v>
      </c>
      <c r="D53" s="10"/>
      <c r="E53" s="10">
        <f t="shared" si="11"/>
        <v>0</v>
      </c>
      <c r="F53" s="10">
        <v>418361</v>
      </c>
      <c r="G53" s="10">
        <f t="shared" si="13"/>
        <v>0</v>
      </c>
      <c r="H53" s="10">
        <f t="shared" si="12"/>
        <v>0</v>
      </c>
      <c r="I53" s="10"/>
      <c r="J53" s="50" t="s">
        <v>85</v>
      </c>
      <c r="K53" s="11">
        <v>6811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>
        <v>45469</v>
      </c>
      <c r="B54" s="8" t="s">
        <v>109</v>
      </c>
      <c r="C54" s="111" t="s">
        <v>50</v>
      </c>
      <c r="D54" s="10"/>
      <c r="E54" s="10">
        <f t="shared" ref="E54:E69" si="14">+D54</f>
        <v>0</v>
      </c>
      <c r="F54" s="10">
        <v>22019</v>
      </c>
      <c r="G54" s="10">
        <f t="shared" si="13"/>
        <v>0</v>
      </c>
      <c r="H54" s="10">
        <f t="shared" si="12"/>
        <v>0</v>
      </c>
      <c r="I54" s="10"/>
      <c r="J54" s="50" t="s">
        <v>85</v>
      </c>
      <c r="K54" s="11">
        <v>6811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 t="s">
        <v>110</v>
      </c>
      <c r="B55" s="8" t="s">
        <v>111</v>
      </c>
      <c r="C55" s="111" t="s">
        <v>50</v>
      </c>
      <c r="D55" s="10"/>
      <c r="E55" s="10">
        <f t="shared" si="14"/>
        <v>0</v>
      </c>
      <c r="F55" s="10">
        <v>22885</v>
      </c>
      <c r="G55" s="10">
        <f t="shared" si="13"/>
        <v>0</v>
      </c>
      <c r="H55" s="10">
        <f t="shared" si="12"/>
        <v>0</v>
      </c>
      <c r="I55" s="10"/>
      <c r="J55" s="50" t="s">
        <v>72</v>
      </c>
      <c r="K55" s="11">
        <v>6849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x14ac:dyDescent="0.2">
      <c r="A56" s="51" t="s">
        <v>110</v>
      </c>
      <c r="B56" s="52" t="s">
        <v>112</v>
      </c>
      <c r="C56" s="117"/>
      <c r="E56" s="10">
        <f t="shared" si="14"/>
        <v>0</v>
      </c>
      <c r="F56" s="118">
        <v>125</v>
      </c>
      <c r="G56" s="10">
        <f t="shared" si="13"/>
        <v>125</v>
      </c>
      <c r="H56" s="10">
        <f t="shared" si="12"/>
        <v>0</v>
      </c>
      <c r="I56" s="118"/>
      <c r="K56" s="85">
        <v>6861</v>
      </c>
      <c r="L56" s="118"/>
      <c r="P56" s="10"/>
    </row>
    <row r="57" spans="1:254" s="12" customFormat="1" ht="14.1" customHeight="1" x14ac:dyDescent="0.2">
      <c r="A57" s="7"/>
      <c r="B57" s="8"/>
      <c r="C57" s="111" t="s">
        <v>50</v>
      </c>
      <c r="D57" s="10"/>
      <c r="E57" s="10">
        <f t="shared" si="14"/>
        <v>0</v>
      </c>
      <c r="F57" s="10"/>
      <c r="G57" s="10">
        <f t="shared" si="13"/>
        <v>0</v>
      </c>
      <c r="H57" s="10">
        <f t="shared" si="12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1" t="s">
        <v>50</v>
      </c>
      <c r="D58" s="10"/>
      <c r="E58" s="10">
        <f t="shared" si="14"/>
        <v>0</v>
      </c>
      <c r="F58" s="10"/>
      <c r="G58" s="10">
        <f t="shared" si="13"/>
        <v>0</v>
      </c>
      <c r="H58" s="10">
        <f t="shared" si="12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46" t="s">
        <v>113</v>
      </c>
      <c r="B59" s="8"/>
      <c r="C59" s="111" t="s">
        <v>50</v>
      </c>
      <c r="D59" s="10"/>
      <c r="E59" s="10">
        <f t="shared" si="14"/>
        <v>0</v>
      </c>
      <c r="F59" s="10"/>
      <c r="G59" s="10">
        <f t="shared" si="13"/>
        <v>0</v>
      </c>
      <c r="H59" s="10">
        <f t="shared" si="12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>
        <v>45483</v>
      </c>
      <c r="B60" s="8" t="s">
        <v>114</v>
      </c>
      <c r="C60" s="111" t="s">
        <v>78</v>
      </c>
      <c r="D60" s="10"/>
      <c r="E60" s="10">
        <f t="shared" si="14"/>
        <v>0</v>
      </c>
      <c r="F60" s="10"/>
      <c r="G60" s="10">
        <v>256122.4</v>
      </c>
      <c r="H60" s="10">
        <f t="shared" si="12"/>
        <v>0</v>
      </c>
      <c r="I60" s="10"/>
      <c r="J60" s="50" t="s">
        <v>100</v>
      </c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>
        <v>45511</v>
      </c>
      <c r="B61" s="8" t="s">
        <v>115</v>
      </c>
      <c r="C61" s="111" t="s">
        <v>73</v>
      </c>
      <c r="D61" s="10"/>
      <c r="E61" s="10">
        <f t="shared" si="14"/>
        <v>0</v>
      </c>
      <c r="F61" s="10">
        <v>11000</v>
      </c>
      <c r="G61" s="10">
        <f t="shared" si="13"/>
        <v>0</v>
      </c>
      <c r="H61" s="10">
        <f t="shared" si="12"/>
        <v>0</v>
      </c>
      <c r="I61" s="10"/>
      <c r="J61" s="50" t="s">
        <v>80</v>
      </c>
      <c r="K61" s="11">
        <v>6849</v>
      </c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>
        <v>45534</v>
      </c>
      <c r="B62" s="8" t="s">
        <v>116</v>
      </c>
      <c r="C62" s="111" t="s">
        <v>73</v>
      </c>
      <c r="D62" s="10"/>
      <c r="E62" s="10">
        <f t="shared" si="14"/>
        <v>0</v>
      </c>
      <c r="F62" s="10">
        <f>125+500</f>
        <v>625</v>
      </c>
      <c r="G62" s="10">
        <f t="shared" si="13"/>
        <v>625</v>
      </c>
      <c r="H62" s="10">
        <f t="shared" si="12"/>
        <v>0</v>
      </c>
      <c r="I62" s="10"/>
      <c r="J62" s="50"/>
      <c r="K62" s="11">
        <v>6861</v>
      </c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>
        <v>45534</v>
      </c>
      <c r="B63" s="8" t="s">
        <v>117</v>
      </c>
      <c r="C63" s="111" t="s">
        <v>73</v>
      </c>
      <c r="D63" s="10"/>
      <c r="E63" s="10">
        <f t="shared" si="14"/>
        <v>0</v>
      </c>
      <c r="F63" s="10">
        <v>41238.5</v>
      </c>
      <c r="G63" s="10">
        <f t="shared" si="13"/>
        <v>0</v>
      </c>
      <c r="H63" s="10">
        <f t="shared" si="12"/>
        <v>0</v>
      </c>
      <c r="I63" s="10"/>
      <c r="J63" s="50" t="s">
        <v>81</v>
      </c>
      <c r="K63" s="11">
        <v>6861</v>
      </c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>
        <v>45526</v>
      </c>
      <c r="B64" s="8" t="s">
        <v>118</v>
      </c>
      <c r="C64" s="111" t="s">
        <v>73</v>
      </c>
      <c r="D64" s="10"/>
      <c r="E64" s="10">
        <f t="shared" si="14"/>
        <v>0</v>
      </c>
      <c r="F64" s="10">
        <v>8644.2999999999993</v>
      </c>
      <c r="G64" s="10">
        <f t="shared" si="13"/>
        <v>0</v>
      </c>
      <c r="H64" s="10">
        <f t="shared" si="12"/>
        <v>0</v>
      </c>
      <c r="I64" s="10"/>
      <c r="J64" s="50" t="s">
        <v>100</v>
      </c>
      <c r="K64" s="11">
        <v>6873</v>
      </c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>
        <v>45510</v>
      </c>
      <c r="B65" s="8" t="s">
        <v>119</v>
      </c>
      <c r="C65" s="111" t="s">
        <v>73</v>
      </c>
      <c r="D65" s="10"/>
      <c r="E65" s="10">
        <f t="shared" si="14"/>
        <v>0</v>
      </c>
      <c r="F65" s="10">
        <v>30000</v>
      </c>
      <c r="G65" s="10">
        <f t="shared" si="13"/>
        <v>30000</v>
      </c>
      <c r="H65" s="10">
        <f t="shared" si="12"/>
        <v>0</v>
      </c>
      <c r="I65" s="10"/>
      <c r="J65" s="50"/>
      <c r="K65" s="11">
        <v>6870</v>
      </c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x14ac:dyDescent="0.2">
      <c r="A66" s="51">
        <v>45567</v>
      </c>
      <c r="B66" s="52" t="s">
        <v>120</v>
      </c>
      <c r="C66" s="103" t="s">
        <v>73</v>
      </c>
      <c r="D66" s="12"/>
      <c r="E66" s="10">
        <f t="shared" si="14"/>
        <v>0</v>
      </c>
      <c r="F66" s="118">
        <v>125</v>
      </c>
      <c r="G66" s="10">
        <f t="shared" si="13"/>
        <v>125</v>
      </c>
      <c r="H66" s="10">
        <f t="shared" si="12"/>
        <v>0</v>
      </c>
      <c r="K66" s="85">
        <v>6873</v>
      </c>
    </row>
    <row r="67" spans="1:254" s="12" customFormat="1" ht="14.1" customHeight="1" x14ac:dyDescent="0.2">
      <c r="A67" s="7">
        <v>45551</v>
      </c>
      <c r="B67" s="8" t="s">
        <v>121</v>
      </c>
      <c r="C67" s="111" t="s">
        <v>73</v>
      </c>
      <c r="D67" s="10"/>
      <c r="E67" s="10">
        <f t="shared" si="14"/>
        <v>0</v>
      </c>
      <c r="F67" s="10">
        <v>31116</v>
      </c>
      <c r="G67" s="10">
        <f t="shared" ref="G67:G81" si="15">IF(J67&gt;0,0,F67)</f>
        <v>0</v>
      </c>
      <c r="H67" s="10">
        <f t="shared" ref="H67:H81" si="16">+D67</f>
        <v>0</v>
      </c>
      <c r="I67" s="10"/>
      <c r="J67" s="50" t="s">
        <v>81</v>
      </c>
      <c r="K67" s="11">
        <v>6861</v>
      </c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>
        <v>45580</v>
      </c>
      <c r="B68" s="8" t="s">
        <v>122</v>
      </c>
      <c r="C68" s="111" t="s">
        <v>73</v>
      </c>
      <c r="D68" s="10"/>
      <c r="E68" s="10">
        <f t="shared" si="14"/>
        <v>0</v>
      </c>
      <c r="F68" s="10">
        <v>50044</v>
      </c>
      <c r="G68" s="10">
        <f t="shared" si="15"/>
        <v>0</v>
      </c>
      <c r="H68" s="10">
        <f t="shared" si="16"/>
        <v>0</v>
      </c>
      <c r="I68" s="10"/>
      <c r="J68" s="50" t="s">
        <v>81</v>
      </c>
      <c r="K68" s="11">
        <v>6861</v>
      </c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>
        <v>45581</v>
      </c>
      <c r="B69" s="8" t="s">
        <v>123</v>
      </c>
      <c r="C69" s="111" t="s">
        <v>73</v>
      </c>
      <c r="D69" s="10"/>
      <c r="E69" s="10">
        <f t="shared" si="14"/>
        <v>0</v>
      </c>
      <c r="F69" s="10">
        <v>705115.19</v>
      </c>
      <c r="G69" s="10">
        <f t="shared" si="15"/>
        <v>0</v>
      </c>
      <c r="H69" s="10">
        <f t="shared" si="16"/>
        <v>0</v>
      </c>
      <c r="I69" s="10"/>
      <c r="J69" s="50" t="s">
        <v>85</v>
      </c>
      <c r="K69" s="11">
        <v>6811</v>
      </c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>
        <v>45581</v>
      </c>
      <c r="B70" s="8" t="s">
        <v>124</v>
      </c>
      <c r="C70" s="111" t="s">
        <v>73</v>
      </c>
      <c r="D70" s="10"/>
      <c r="E70" s="10">
        <f t="shared" ref="E70:E85" si="17">+D70</f>
        <v>0</v>
      </c>
      <c r="F70" s="10">
        <v>37111.33</v>
      </c>
      <c r="G70" s="10">
        <f t="shared" si="15"/>
        <v>0</v>
      </c>
      <c r="H70" s="10">
        <f t="shared" si="16"/>
        <v>0</v>
      </c>
      <c r="I70" s="10"/>
      <c r="J70" s="50" t="s">
        <v>85</v>
      </c>
      <c r="K70" s="11">
        <v>6811</v>
      </c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>
        <v>45581</v>
      </c>
      <c r="B71" s="8" t="s">
        <v>125</v>
      </c>
      <c r="C71" s="111" t="s">
        <v>73</v>
      </c>
      <c r="D71" s="10"/>
      <c r="E71" s="10">
        <f t="shared" si="17"/>
        <v>0</v>
      </c>
      <c r="F71" s="10">
        <v>805028.19</v>
      </c>
      <c r="G71" s="10">
        <f t="shared" si="15"/>
        <v>0</v>
      </c>
      <c r="H71" s="10">
        <f t="shared" si="16"/>
        <v>0</v>
      </c>
      <c r="I71" s="10"/>
      <c r="J71" s="50" t="s">
        <v>85</v>
      </c>
      <c r="K71" s="11">
        <v>6811</v>
      </c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>
        <v>45581</v>
      </c>
      <c r="B72" s="8" t="s">
        <v>126</v>
      </c>
      <c r="C72" s="111" t="s">
        <v>73</v>
      </c>
      <c r="D72" s="10"/>
      <c r="E72" s="10">
        <f t="shared" si="17"/>
        <v>0</v>
      </c>
      <c r="F72" s="10">
        <v>42369.91</v>
      </c>
      <c r="G72" s="10">
        <f t="shared" si="15"/>
        <v>0</v>
      </c>
      <c r="H72" s="10">
        <f t="shared" si="16"/>
        <v>0</v>
      </c>
      <c r="I72" s="10"/>
      <c r="J72" s="50" t="s">
        <v>85</v>
      </c>
      <c r="K72" s="11">
        <v>6811</v>
      </c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>
        <v>45587</v>
      </c>
      <c r="B73" s="8" t="s">
        <v>127</v>
      </c>
      <c r="C73" s="111" t="s">
        <v>73</v>
      </c>
      <c r="D73" s="10"/>
      <c r="E73" s="10">
        <f t="shared" si="17"/>
        <v>0</v>
      </c>
      <c r="F73" s="10">
        <v>24796.51</v>
      </c>
      <c r="G73" s="10">
        <f t="shared" si="15"/>
        <v>24796.51</v>
      </c>
      <c r="H73" s="10">
        <f t="shared" si="16"/>
        <v>0</v>
      </c>
      <c r="I73" s="10"/>
      <c r="J73" s="50"/>
      <c r="K73" s="11">
        <v>6811</v>
      </c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>
        <v>45593</v>
      </c>
      <c r="B74" s="8" t="s">
        <v>128</v>
      </c>
      <c r="C74" s="111" t="s">
        <v>73</v>
      </c>
      <c r="D74" s="10"/>
      <c r="E74" s="10">
        <f t="shared" si="17"/>
        <v>0</v>
      </c>
      <c r="F74" s="10">
        <v>41562</v>
      </c>
      <c r="G74" s="10">
        <f t="shared" si="15"/>
        <v>41562</v>
      </c>
      <c r="H74" s="10">
        <f t="shared" si="16"/>
        <v>0</v>
      </c>
      <c r="I74" s="10"/>
      <c r="J74" s="50"/>
      <c r="K74" s="11">
        <v>6811</v>
      </c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>
        <v>45602</v>
      </c>
      <c r="B75" s="8" t="s">
        <v>129</v>
      </c>
      <c r="C75" s="111" t="s">
        <v>73</v>
      </c>
      <c r="D75" s="10"/>
      <c r="E75" s="10">
        <f t="shared" si="17"/>
        <v>0</v>
      </c>
      <c r="F75" s="10">
        <v>11992.2</v>
      </c>
      <c r="G75" s="10">
        <f t="shared" si="15"/>
        <v>0</v>
      </c>
      <c r="H75" s="10">
        <f t="shared" si="16"/>
        <v>0</v>
      </c>
      <c r="I75" s="10"/>
      <c r="J75" s="50" t="s">
        <v>100</v>
      </c>
      <c r="K75" s="11">
        <v>6873</v>
      </c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>
        <v>45608</v>
      </c>
      <c r="B76" s="8" t="s">
        <v>130</v>
      </c>
      <c r="C76" s="111" t="s">
        <v>73</v>
      </c>
      <c r="D76" s="10"/>
      <c r="E76" s="10">
        <f t="shared" si="17"/>
        <v>0</v>
      </c>
      <c r="F76" s="10">
        <v>35245.5</v>
      </c>
      <c r="G76" s="10">
        <f t="shared" si="15"/>
        <v>0</v>
      </c>
      <c r="H76" s="10">
        <f t="shared" si="16"/>
        <v>0</v>
      </c>
      <c r="I76" s="10"/>
      <c r="J76" s="50" t="s">
        <v>81</v>
      </c>
      <c r="K76" s="11">
        <v>6861</v>
      </c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>
        <v>45635</v>
      </c>
      <c r="B77" s="8" t="s">
        <v>131</v>
      </c>
      <c r="C77" s="111" t="s">
        <v>50</v>
      </c>
      <c r="D77" s="10"/>
      <c r="E77" s="10">
        <f t="shared" si="17"/>
        <v>0</v>
      </c>
      <c r="F77" s="10">
        <v>17244.400000000001</v>
      </c>
      <c r="G77" s="10">
        <f t="shared" si="15"/>
        <v>0</v>
      </c>
      <c r="H77" s="10">
        <f t="shared" si="16"/>
        <v>0</v>
      </c>
      <c r="I77" s="10"/>
      <c r="J77" s="50" t="s">
        <v>100</v>
      </c>
      <c r="K77" s="11">
        <v>6873</v>
      </c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>
        <v>45644</v>
      </c>
      <c r="B78" s="8" t="s">
        <v>132</v>
      </c>
      <c r="C78" s="111" t="s">
        <v>50</v>
      </c>
      <c r="D78" s="10"/>
      <c r="E78" s="10">
        <f t="shared" si="17"/>
        <v>0</v>
      </c>
      <c r="F78" s="10">
        <v>34038.5</v>
      </c>
      <c r="G78" s="10">
        <f t="shared" si="15"/>
        <v>0</v>
      </c>
      <c r="H78" s="10">
        <f t="shared" si="16"/>
        <v>0</v>
      </c>
      <c r="I78" s="10"/>
      <c r="J78" s="50" t="s">
        <v>81</v>
      </c>
      <c r="K78" s="11">
        <v>6861</v>
      </c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>
        <v>45644</v>
      </c>
      <c r="B79" s="8" t="s">
        <v>133</v>
      </c>
      <c r="C79" s="111" t="s">
        <v>50</v>
      </c>
      <c r="D79" s="10"/>
      <c r="E79" s="10">
        <f t="shared" si="17"/>
        <v>0</v>
      </c>
      <c r="F79" s="10">
        <v>7318.26</v>
      </c>
      <c r="G79" s="10">
        <f t="shared" si="15"/>
        <v>0</v>
      </c>
      <c r="H79" s="10">
        <f t="shared" si="16"/>
        <v>0</v>
      </c>
      <c r="I79" s="10"/>
      <c r="J79" s="50" t="s">
        <v>134</v>
      </c>
      <c r="K79" s="11">
        <v>6876</v>
      </c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>
        <v>45645</v>
      </c>
      <c r="B80" s="8" t="s">
        <v>135</v>
      </c>
      <c r="C80" s="111" t="s">
        <v>50</v>
      </c>
      <c r="D80" s="10"/>
      <c r="E80" s="10">
        <f t="shared" si="17"/>
        <v>0</v>
      </c>
      <c r="F80" s="10">
        <v>1512982.23</v>
      </c>
      <c r="G80" s="10">
        <f t="shared" si="15"/>
        <v>0</v>
      </c>
      <c r="H80" s="10">
        <f t="shared" si="16"/>
        <v>0</v>
      </c>
      <c r="I80" s="10"/>
      <c r="J80" s="50" t="s">
        <v>85</v>
      </c>
      <c r="K80" s="11">
        <v>6811</v>
      </c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>
        <v>45645</v>
      </c>
      <c r="B81" s="8" t="s">
        <v>136</v>
      </c>
      <c r="C81" s="111" t="s">
        <v>50</v>
      </c>
      <c r="D81" s="10"/>
      <c r="E81" s="10">
        <f t="shared" si="17"/>
        <v>0</v>
      </c>
      <c r="F81" s="10">
        <v>79630.64</v>
      </c>
      <c r="G81" s="10">
        <f t="shared" si="15"/>
        <v>0</v>
      </c>
      <c r="H81" s="10">
        <f t="shared" si="16"/>
        <v>0</v>
      </c>
      <c r="I81" s="10"/>
      <c r="J81" s="50" t="s">
        <v>85</v>
      </c>
      <c r="K81" s="11">
        <v>6811</v>
      </c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>
        <v>45645</v>
      </c>
      <c r="B82" s="8" t="s">
        <v>137</v>
      </c>
      <c r="C82" s="111" t="s">
        <v>50</v>
      </c>
      <c r="D82" s="10"/>
      <c r="E82" s="10">
        <f t="shared" ref="E82:E83" si="18">+D82</f>
        <v>0</v>
      </c>
      <c r="F82" s="10">
        <v>3099517.98</v>
      </c>
      <c r="G82" s="10">
        <f t="shared" ref="G82:G83" si="19">IF(J82&gt;0,0,F82)</f>
        <v>0</v>
      </c>
      <c r="H82" s="10">
        <f t="shared" ref="H82:H83" si="20">+D82</f>
        <v>0</v>
      </c>
      <c r="I82" s="10"/>
      <c r="J82" s="50" t="s">
        <v>85</v>
      </c>
      <c r="K82" s="11">
        <v>6811</v>
      </c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>
        <v>45645</v>
      </c>
      <c r="B83" s="8" t="s">
        <v>138</v>
      </c>
      <c r="C83" s="111" t="s">
        <v>50</v>
      </c>
      <c r="D83" s="10"/>
      <c r="E83" s="10">
        <f t="shared" si="18"/>
        <v>0</v>
      </c>
      <c r="F83" s="10">
        <v>163132.53</v>
      </c>
      <c r="G83" s="10">
        <f t="shared" si="19"/>
        <v>0</v>
      </c>
      <c r="H83" s="10">
        <f t="shared" si="20"/>
        <v>0</v>
      </c>
      <c r="I83" s="10"/>
      <c r="J83" s="50" t="s">
        <v>85</v>
      </c>
      <c r="K83" s="11">
        <v>6811</v>
      </c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1" t="s">
        <v>50</v>
      </c>
      <c r="D84" s="10"/>
      <c r="E84" s="10">
        <f t="shared" si="17"/>
        <v>0</v>
      </c>
      <c r="F84" s="10"/>
      <c r="G84" s="10">
        <f t="shared" ref="G82:G97" si="21">IF(J84&gt;0,0,F84)</f>
        <v>0</v>
      </c>
      <c r="H84" s="10">
        <f t="shared" ref="H82:H97" si="22">+D84</f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1" t="s">
        <v>50</v>
      </c>
      <c r="D85" s="10"/>
      <c r="E85" s="10">
        <f t="shared" si="17"/>
        <v>0</v>
      </c>
      <c r="F85" s="10"/>
      <c r="G85" s="10">
        <f t="shared" si="21"/>
        <v>0</v>
      </c>
      <c r="H85" s="10">
        <f t="shared" si="22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1" t="s">
        <v>50</v>
      </c>
      <c r="D86" s="10"/>
      <c r="E86" s="10">
        <f t="shared" ref="E86:E101" si="23">+D86</f>
        <v>0</v>
      </c>
      <c r="F86" s="10"/>
      <c r="G86" s="10">
        <f t="shared" si="21"/>
        <v>0</v>
      </c>
      <c r="H86" s="10">
        <f t="shared" si="22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1" t="s">
        <v>50</v>
      </c>
      <c r="D87" s="10"/>
      <c r="E87" s="10">
        <f t="shared" si="23"/>
        <v>0</v>
      </c>
      <c r="F87" s="10"/>
      <c r="G87" s="10">
        <f t="shared" si="21"/>
        <v>0</v>
      </c>
      <c r="H87" s="10">
        <f t="shared" si="22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1" t="s">
        <v>50</v>
      </c>
      <c r="D88" s="10"/>
      <c r="E88" s="10">
        <f t="shared" si="23"/>
        <v>0</v>
      </c>
      <c r="F88" s="10"/>
      <c r="G88" s="10">
        <f t="shared" si="21"/>
        <v>0</v>
      </c>
      <c r="H88" s="10">
        <f t="shared" si="22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1" t="s">
        <v>50</v>
      </c>
      <c r="D89" s="10"/>
      <c r="E89" s="10">
        <f t="shared" si="23"/>
        <v>0</v>
      </c>
      <c r="F89" s="10"/>
      <c r="G89" s="10">
        <f t="shared" si="21"/>
        <v>0</v>
      </c>
      <c r="H89" s="10">
        <f t="shared" si="22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1" t="s">
        <v>50</v>
      </c>
      <c r="D90" s="10"/>
      <c r="E90" s="10">
        <f t="shared" si="23"/>
        <v>0</v>
      </c>
      <c r="F90" s="10"/>
      <c r="G90" s="10">
        <f t="shared" si="21"/>
        <v>0</v>
      </c>
      <c r="H90" s="10">
        <f t="shared" si="22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1" t="s">
        <v>50</v>
      </c>
      <c r="D91" s="10"/>
      <c r="E91" s="10">
        <f t="shared" si="23"/>
        <v>0</v>
      </c>
      <c r="F91" s="10"/>
      <c r="G91" s="10">
        <f t="shared" si="21"/>
        <v>0</v>
      </c>
      <c r="H91" s="10">
        <f t="shared" si="22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1" t="s">
        <v>50</v>
      </c>
      <c r="D92" s="10"/>
      <c r="E92" s="10">
        <f t="shared" si="23"/>
        <v>0</v>
      </c>
      <c r="F92" s="10"/>
      <c r="G92" s="10">
        <f t="shared" si="21"/>
        <v>0</v>
      </c>
      <c r="H92" s="10">
        <f t="shared" si="22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1" t="s">
        <v>50</v>
      </c>
      <c r="D93" s="10"/>
      <c r="E93" s="10">
        <f t="shared" si="23"/>
        <v>0</v>
      </c>
      <c r="F93" s="10"/>
      <c r="G93" s="10">
        <f t="shared" si="21"/>
        <v>0</v>
      </c>
      <c r="H93" s="10">
        <f t="shared" si="22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1" t="s">
        <v>50</v>
      </c>
      <c r="D94" s="10"/>
      <c r="E94" s="10">
        <f t="shared" si="23"/>
        <v>0</v>
      </c>
      <c r="F94" s="10"/>
      <c r="G94" s="10">
        <f t="shared" si="21"/>
        <v>0</v>
      </c>
      <c r="H94" s="10">
        <f t="shared" si="22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1" t="s">
        <v>50</v>
      </c>
      <c r="D95" s="10"/>
      <c r="E95" s="10">
        <f t="shared" si="23"/>
        <v>0</v>
      </c>
      <c r="F95" s="10"/>
      <c r="G95" s="10">
        <f t="shared" si="21"/>
        <v>0</v>
      </c>
      <c r="H95" s="10">
        <f t="shared" si="22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1" t="s">
        <v>50</v>
      </c>
      <c r="D96" s="10"/>
      <c r="E96" s="10">
        <f t="shared" si="23"/>
        <v>0</v>
      </c>
      <c r="F96" s="10"/>
      <c r="G96" s="10">
        <f t="shared" si="21"/>
        <v>0</v>
      </c>
      <c r="H96" s="10">
        <f t="shared" si="22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1" t="s">
        <v>50</v>
      </c>
      <c r="D97" s="10"/>
      <c r="E97" s="10">
        <f t="shared" si="23"/>
        <v>0</v>
      </c>
      <c r="F97" s="10"/>
      <c r="G97" s="10">
        <f t="shared" si="21"/>
        <v>0</v>
      </c>
      <c r="H97" s="10">
        <f t="shared" si="22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1" t="s">
        <v>50</v>
      </c>
      <c r="D98" s="10"/>
      <c r="E98" s="10">
        <f t="shared" si="23"/>
        <v>0</v>
      </c>
      <c r="F98" s="10"/>
      <c r="G98" s="10">
        <f t="shared" ref="G98:G113" si="24">IF(J98&gt;0,0,F98)</f>
        <v>0</v>
      </c>
      <c r="H98" s="10">
        <f t="shared" ref="H98:H113" si="25">+D98</f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1" t="s">
        <v>50</v>
      </c>
      <c r="D99" s="10"/>
      <c r="E99" s="10">
        <f t="shared" si="23"/>
        <v>0</v>
      </c>
      <c r="F99" s="10"/>
      <c r="G99" s="10">
        <f t="shared" si="24"/>
        <v>0</v>
      </c>
      <c r="H99" s="10">
        <f t="shared" si="25"/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1" t="s">
        <v>50</v>
      </c>
      <c r="D100" s="10"/>
      <c r="E100" s="10">
        <f t="shared" si="23"/>
        <v>0</v>
      </c>
      <c r="F100" s="10"/>
      <c r="G100" s="10">
        <f t="shared" si="24"/>
        <v>0</v>
      </c>
      <c r="H100" s="10">
        <f t="shared" si="25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1" t="s">
        <v>50</v>
      </c>
      <c r="D101" s="10"/>
      <c r="E101" s="10">
        <f t="shared" si="23"/>
        <v>0</v>
      </c>
      <c r="F101" s="10"/>
      <c r="G101" s="10">
        <f t="shared" si="24"/>
        <v>0</v>
      </c>
      <c r="H101" s="10">
        <f t="shared" si="25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1" t="s">
        <v>50</v>
      </c>
      <c r="D102" s="10"/>
      <c r="E102" s="10">
        <f t="shared" ref="E102:E117" si="26">+D102</f>
        <v>0</v>
      </c>
      <c r="F102" s="10"/>
      <c r="G102" s="10">
        <f t="shared" si="24"/>
        <v>0</v>
      </c>
      <c r="H102" s="10">
        <f t="shared" si="25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1" t="s">
        <v>50</v>
      </c>
      <c r="D103" s="10"/>
      <c r="E103" s="10">
        <f t="shared" si="26"/>
        <v>0</v>
      </c>
      <c r="F103" s="10"/>
      <c r="G103" s="10">
        <f t="shared" si="24"/>
        <v>0</v>
      </c>
      <c r="H103" s="10">
        <f t="shared" si="25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1" t="s">
        <v>50</v>
      </c>
      <c r="D104" s="10"/>
      <c r="E104" s="10">
        <f t="shared" si="26"/>
        <v>0</v>
      </c>
      <c r="F104" s="10"/>
      <c r="G104" s="10">
        <f t="shared" si="24"/>
        <v>0</v>
      </c>
      <c r="H104" s="10">
        <f t="shared" si="25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1" t="s">
        <v>50</v>
      </c>
      <c r="D105" s="10"/>
      <c r="E105" s="10">
        <f t="shared" si="26"/>
        <v>0</v>
      </c>
      <c r="F105" s="10"/>
      <c r="G105" s="10">
        <f t="shared" si="24"/>
        <v>0</v>
      </c>
      <c r="H105" s="10">
        <f t="shared" si="25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1" t="s">
        <v>50</v>
      </c>
      <c r="D106" s="10"/>
      <c r="E106" s="10">
        <f t="shared" si="26"/>
        <v>0</v>
      </c>
      <c r="F106" s="10"/>
      <c r="G106" s="10">
        <f t="shared" si="24"/>
        <v>0</v>
      </c>
      <c r="H106" s="10">
        <f t="shared" si="25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1" t="s">
        <v>50</v>
      </c>
      <c r="D107" s="10"/>
      <c r="E107" s="10">
        <f t="shared" si="26"/>
        <v>0</v>
      </c>
      <c r="F107" s="10"/>
      <c r="G107" s="10">
        <f t="shared" si="24"/>
        <v>0</v>
      </c>
      <c r="H107" s="10">
        <f t="shared" si="25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1" t="s">
        <v>50</v>
      </c>
      <c r="D108" s="10"/>
      <c r="E108" s="10">
        <f t="shared" si="26"/>
        <v>0</v>
      </c>
      <c r="F108" s="10"/>
      <c r="G108" s="10">
        <f t="shared" si="24"/>
        <v>0</v>
      </c>
      <c r="H108" s="10">
        <f t="shared" si="25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1" t="s">
        <v>50</v>
      </c>
      <c r="D109" s="10"/>
      <c r="E109" s="10">
        <f t="shared" si="26"/>
        <v>0</v>
      </c>
      <c r="F109" s="10"/>
      <c r="G109" s="10">
        <f t="shared" si="24"/>
        <v>0</v>
      </c>
      <c r="H109" s="10">
        <f t="shared" si="25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1" t="s">
        <v>50</v>
      </c>
      <c r="D110" s="10"/>
      <c r="E110" s="10">
        <f t="shared" si="26"/>
        <v>0</v>
      </c>
      <c r="F110" s="10"/>
      <c r="G110" s="10">
        <f t="shared" si="24"/>
        <v>0</v>
      </c>
      <c r="H110" s="10">
        <f t="shared" si="25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1" t="s">
        <v>50</v>
      </c>
      <c r="D111" s="10"/>
      <c r="E111" s="10">
        <f t="shared" si="26"/>
        <v>0</v>
      </c>
      <c r="F111" s="10"/>
      <c r="G111" s="10">
        <f t="shared" si="24"/>
        <v>0</v>
      </c>
      <c r="H111" s="10">
        <f t="shared" si="25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1" t="s">
        <v>50</v>
      </c>
      <c r="D112" s="10"/>
      <c r="E112" s="10">
        <f t="shared" si="26"/>
        <v>0</v>
      </c>
      <c r="F112" s="10"/>
      <c r="G112" s="10">
        <f t="shared" si="24"/>
        <v>0</v>
      </c>
      <c r="H112" s="10">
        <f t="shared" si="25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1" t="s">
        <v>50</v>
      </c>
      <c r="D113" s="10"/>
      <c r="E113" s="10">
        <f t="shared" si="26"/>
        <v>0</v>
      </c>
      <c r="F113" s="10"/>
      <c r="G113" s="10">
        <f t="shared" si="24"/>
        <v>0</v>
      </c>
      <c r="H113" s="10">
        <f t="shared" si="25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1" t="s">
        <v>50</v>
      </c>
      <c r="D114" s="10"/>
      <c r="E114" s="10">
        <f t="shared" si="26"/>
        <v>0</v>
      </c>
      <c r="F114" s="10"/>
      <c r="G114" s="10">
        <f t="shared" ref="G114:G129" si="27">IF(J114&gt;0,0,F114)</f>
        <v>0</v>
      </c>
      <c r="H114" s="10">
        <f t="shared" ref="H114:H129" si="28">+D114</f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1" t="s">
        <v>50</v>
      </c>
      <c r="D115" s="10"/>
      <c r="E115" s="10">
        <f t="shared" si="26"/>
        <v>0</v>
      </c>
      <c r="F115" s="10"/>
      <c r="G115" s="10">
        <f t="shared" si="27"/>
        <v>0</v>
      </c>
      <c r="H115" s="10">
        <f t="shared" si="28"/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1" t="s">
        <v>50</v>
      </c>
      <c r="D116" s="10"/>
      <c r="E116" s="10">
        <f t="shared" si="26"/>
        <v>0</v>
      </c>
      <c r="F116" s="10"/>
      <c r="G116" s="10">
        <f t="shared" si="27"/>
        <v>0</v>
      </c>
      <c r="H116" s="10">
        <f t="shared" si="28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1" t="s">
        <v>50</v>
      </c>
      <c r="D117" s="10"/>
      <c r="E117" s="10">
        <f t="shared" si="26"/>
        <v>0</v>
      </c>
      <c r="F117" s="10"/>
      <c r="G117" s="10">
        <f t="shared" si="27"/>
        <v>0</v>
      </c>
      <c r="H117" s="10">
        <f t="shared" si="28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1" t="s">
        <v>50</v>
      </c>
      <c r="D118" s="10"/>
      <c r="E118" s="10">
        <f t="shared" ref="E118:E133" si="29">+D118</f>
        <v>0</v>
      </c>
      <c r="F118" s="10"/>
      <c r="G118" s="10">
        <f t="shared" si="27"/>
        <v>0</v>
      </c>
      <c r="H118" s="10">
        <f t="shared" si="28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1" t="s">
        <v>50</v>
      </c>
      <c r="D119" s="10"/>
      <c r="E119" s="10">
        <f t="shared" si="29"/>
        <v>0</v>
      </c>
      <c r="F119" s="10"/>
      <c r="G119" s="10">
        <f t="shared" si="27"/>
        <v>0</v>
      </c>
      <c r="H119" s="10">
        <f t="shared" si="28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1" t="s">
        <v>50</v>
      </c>
      <c r="D120" s="10"/>
      <c r="E120" s="10">
        <f t="shared" si="29"/>
        <v>0</v>
      </c>
      <c r="F120" s="10"/>
      <c r="G120" s="10">
        <f t="shared" si="27"/>
        <v>0</v>
      </c>
      <c r="H120" s="10">
        <f t="shared" si="28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1" t="s">
        <v>50</v>
      </c>
      <c r="D121" s="10"/>
      <c r="E121" s="10">
        <f t="shared" si="29"/>
        <v>0</v>
      </c>
      <c r="F121" s="10"/>
      <c r="G121" s="10">
        <f t="shared" si="27"/>
        <v>0</v>
      </c>
      <c r="H121" s="10">
        <f t="shared" si="28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1" t="s">
        <v>50</v>
      </c>
      <c r="D122" s="10"/>
      <c r="E122" s="10">
        <f t="shared" si="29"/>
        <v>0</v>
      </c>
      <c r="F122" s="10"/>
      <c r="G122" s="10">
        <f t="shared" si="27"/>
        <v>0</v>
      </c>
      <c r="H122" s="10">
        <f t="shared" si="28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1" t="s">
        <v>50</v>
      </c>
      <c r="D123" s="10"/>
      <c r="E123" s="10">
        <f t="shared" si="29"/>
        <v>0</v>
      </c>
      <c r="F123" s="10"/>
      <c r="G123" s="10">
        <f t="shared" si="27"/>
        <v>0</v>
      </c>
      <c r="H123" s="10">
        <f t="shared" si="28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1" t="s">
        <v>50</v>
      </c>
      <c r="D124" s="10"/>
      <c r="E124" s="10">
        <f t="shared" si="29"/>
        <v>0</v>
      </c>
      <c r="F124" s="10"/>
      <c r="G124" s="10">
        <f t="shared" si="27"/>
        <v>0</v>
      </c>
      <c r="H124" s="10">
        <f t="shared" si="28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1" t="s">
        <v>50</v>
      </c>
      <c r="D125" s="10"/>
      <c r="E125" s="10">
        <f t="shared" si="29"/>
        <v>0</v>
      </c>
      <c r="F125" s="10"/>
      <c r="G125" s="10">
        <f t="shared" si="27"/>
        <v>0</v>
      </c>
      <c r="H125" s="10">
        <f t="shared" si="28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1" t="s">
        <v>50</v>
      </c>
      <c r="D126" s="10"/>
      <c r="E126" s="10">
        <f t="shared" si="29"/>
        <v>0</v>
      </c>
      <c r="F126" s="10"/>
      <c r="G126" s="10">
        <f t="shared" si="27"/>
        <v>0</v>
      </c>
      <c r="H126" s="10">
        <f t="shared" si="28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1" t="s">
        <v>50</v>
      </c>
      <c r="D127" s="10"/>
      <c r="E127" s="10">
        <f t="shared" si="29"/>
        <v>0</v>
      </c>
      <c r="F127" s="10"/>
      <c r="G127" s="10">
        <f t="shared" si="27"/>
        <v>0</v>
      </c>
      <c r="H127" s="10">
        <f t="shared" si="28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1" t="s">
        <v>50</v>
      </c>
      <c r="D128" s="10"/>
      <c r="E128" s="10">
        <f t="shared" si="29"/>
        <v>0</v>
      </c>
      <c r="F128" s="10"/>
      <c r="G128" s="10">
        <f t="shared" si="27"/>
        <v>0</v>
      </c>
      <c r="H128" s="10">
        <f t="shared" si="28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1" t="s">
        <v>50</v>
      </c>
      <c r="D129" s="10"/>
      <c r="E129" s="10">
        <f t="shared" si="29"/>
        <v>0</v>
      </c>
      <c r="F129" s="10"/>
      <c r="G129" s="10">
        <f t="shared" si="27"/>
        <v>0</v>
      </c>
      <c r="H129" s="10">
        <f t="shared" si="28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1" t="s">
        <v>50</v>
      </c>
      <c r="D130" s="10"/>
      <c r="E130" s="10">
        <f t="shared" si="29"/>
        <v>0</v>
      </c>
      <c r="F130" s="10"/>
      <c r="G130" s="10">
        <f t="shared" ref="G130:G145" si="30">IF(J130&gt;0,0,F130)</f>
        <v>0</v>
      </c>
      <c r="H130" s="10">
        <f t="shared" ref="H130:H145" si="31">+D130</f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1" t="s">
        <v>50</v>
      </c>
      <c r="D131" s="10"/>
      <c r="E131" s="10">
        <f t="shared" si="29"/>
        <v>0</v>
      </c>
      <c r="F131" s="10"/>
      <c r="G131" s="10">
        <f t="shared" si="30"/>
        <v>0</v>
      </c>
      <c r="H131" s="10">
        <f t="shared" si="31"/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1" t="s">
        <v>50</v>
      </c>
      <c r="D132" s="10"/>
      <c r="E132" s="10">
        <f t="shared" si="29"/>
        <v>0</v>
      </c>
      <c r="F132" s="10"/>
      <c r="G132" s="10">
        <f t="shared" si="30"/>
        <v>0</v>
      </c>
      <c r="H132" s="10">
        <f t="shared" si="31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1" t="s">
        <v>50</v>
      </c>
      <c r="D133" s="10"/>
      <c r="E133" s="10">
        <f t="shared" si="29"/>
        <v>0</v>
      </c>
      <c r="F133" s="10"/>
      <c r="G133" s="10">
        <f t="shared" si="30"/>
        <v>0</v>
      </c>
      <c r="H133" s="10">
        <f t="shared" si="31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1" t="s">
        <v>50</v>
      </c>
      <c r="D134" s="10"/>
      <c r="E134" s="10">
        <f t="shared" ref="E134:E149" si="32">+D134</f>
        <v>0</v>
      </c>
      <c r="F134" s="10"/>
      <c r="G134" s="10">
        <f t="shared" si="30"/>
        <v>0</v>
      </c>
      <c r="H134" s="10">
        <f t="shared" si="31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1" t="s">
        <v>50</v>
      </c>
      <c r="D135" s="10"/>
      <c r="E135" s="10">
        <f t="shared" si="32"/>
        <v>0</v>
      </c>
      <c r="F135" s="10"/>
      <c r="G135" s="10">
        <f t="shared" si="30"/>
        <v>0</v>
      </c>
      <c r="H135" s="10">
        <f t="shared" si="31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1" t="s">
        <v>50</v>
      </c>
      <c r="D136" s="10"/>
      <c r="E136" s="10">
        <f t="shared" si="32"/>
        <v>0</v>
      </c>
      <c r="F136" s="10"/>
      <c r="G136" s="10">
        <f t="shared" si="30"/>
        <v>0</v>
      </c>
      <c r="H136" s="10">
        <f t="shared" si="31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1" t="s">
        <v>50</v>
      </c>
      <c r="D137" s="10"/>
      <c r="E137" s="10">
        <f t="shared" si="32"/>
        <v>0</v>
      </c>
      <c r="F137" s="10"/>
      <c r="G137" s="10">
        <f t="shared" si="30"/>
        <v>0</v>
      </c>
      <c r="H137" s="10">
        <f t="shared" si="31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1" t="s">
        <v>50</v>
      </c>
      <c r="D138" s="10"/>
      <c r="E138" s="10">
        <f t="shared" si="32"/>
        <v>0</v>
      </c>
      <c r="F138" s="10"/>
      <c r="G138" s="10">
        <f t="shared" si="30"/>
        <v>0</v>
      </c>
      <c r="H138" s="10">
        <f t="shared" si="31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1" t="s">
        <v>50</v>
      </c>
      <c r="D139" s="10"/>
      <c r="E139" s="10">
        <f t="shared" si="32"/>
        <v>0</v>
      </c>
      <c r="F139" s="10"/>
      <c r="G139" s="10">
        <f t="shared" si="30"/>
        <v>0</v>
      </c>
      <c r="H139" s="10">
        <f t="shared" si="31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1" t="s">
        <v>50</v>
      </c>
      <c r="D140" s="10"/>
      <c r="E140" s="10">
        <f t="shared" si="32"/>
        <v>0</v>
      </c>
      <c r="F140" s="10"/>
      <c r="G140" s="10">
        <f t="shared" si="30"/>
        <v>0</v>
      </c>
      <c r="H140" s="10">
        <f t="shared" si="31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1" t="s">
        <v>50</v>
      </c>
      <c r="D141" s="10"/>
      <c r="E141" s="10">
        <f t="shared" si="32"/>
        <v>0</v>
      </c>
      <c r="F141" s="10"/>
      <c r="G141" s="10">
        <f t="shared" si="30"/>
        <v>0</v>
      </c>
      <c r="H141" s="10">
        <f t="shared" si="31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1" t="s">
        <v>50</v>
      </c>
      <c r="D142" s="10"/>
      <c r="E142" s="10">
        <f t="shared" si="32"/>
        <v>0</v>
      </c>
      <c r="F142" s="10"/>
      <c r="G142" s="10">
        <f t="shared" si="30"/>
        <v>0</v>
      </c>
      <c r="H142" s="10">
        <f t="shared" si="31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1" t="s">
        <v>50</v>
      </c>
      <c r="D143" s="10"/>
      <c r="E143" s="10">
        <f t="shared" si="32"/>
        <v>0</v>
      </c>
      <c r="F143" s="10"/>
      <c r="G143" s="10">
        <f t="shared" si="30"/>
        <v>0</v>
      </c>
      <c r="H143" s="10">
        <f t="shared" si="31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1" t="s">
        <v>50</v>
      </c>
      <c r="D144" s="10"/>
      <c r="E144" s="10">
        <f t="shared" si="32"/>
        <v>0</v>
      </c>
      <c r="F144" s="10"/>
      <c r="G144" s="10">
        <f t="shared" si="30"/>
        <v>0</v>
      </c>
      <c r="H144" s="10">
        <f t="shared" si="31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1" t="s">
        <v>50</v>
      </c>
      <c r="D145" s="10"/>
      <c r="E145" s="10">
        <f t="shared" si="32"/>
        <v>0</v>
      </c>
      <c r="F145" s="10"/>
      <c r="G145" s="10">
        <f t="shared" si="30"/>
        <v>0</v>
      </c>
      <c r="H145" s="10">
        <f t="shared" si="31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1" t="s">
        <v>50</v>
      </c>
      <c r="D146" s="10"/>
      <c r="E146" s="10">
        <f t="shared" si="32"/>
        <v>0</v>
      </c>
      <c r="F146" s="10"/>
      <c r="G146" s="10">
        <f t="shared" ref="G146:G161" si="33">IF(J146&gt;0,0,F146)</f>
        <v>0</v>
      </c>
      <c r="H146" s="10">
        <f t="shared" ref="H146:H161" si="34">+D146</f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1" t="s">
        <v>50</v>
      </c>
      <c r="D147" s="10"/>
      <c r="E147" s="10">
        <f t="shared" si="32"/>
        <v>0</v>
      </c>
      <c r="F147" s="10"/>
      <c r="G147" s="10">
        <f t="shared" si="33"/>
        <v>0</v>
      </c>
      <c r="H147" s="10">
        <f t="shared" si="34"/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1" t="s">
        <v>50</v>
      </c>
      <c r="D148" s="10"/>
      <c r="E148" s="10">
        <f t="shared" si="32"/>
        <v>0</v>
      </c>
      <c r="F148" s="10"/>
      <c r="G148" s="10">
        <f t="shared" si="33"/>
        <v>0</v>
      </c>
      <c r="H148" s="10">
        <f t="shared" si="34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1" t="s">
        <v>50</v>
      </c>
      <c r="D149" s="10"/>
      <c r="E149" s="10">
        <f t="shared" si="32"/>
        <v>0</v>
      </c>
      <c r="F149" s="10"/>
      <c r="G149" s="10">
        <f t="shared" si="33"/>
        <v>0</v>
      </c>
      <c r="H149" s="10">
        <f t="shared" si="34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1" t="s">
        <v>50</v>
      </c>
      <c r="D150" s="10"/>
      <c r="E150" s="10">
        <f t="shared" ref="E150:E165" si="35">+D150</f>
        <v>0</v>
      </c>
      <c r="F150" s="10"/>
      <c r="G150" s="10">
        <f t="shared" si="33"/>
        <v>0</v>
      </c>
      <c r="H150" s="10">
        <f t="shared" si="34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1" t="s">
        <v>50</v>
      </c>
      <c r="D151" s="10"/>
      <c r="E151" s="10">
        <f t="shared" si="35"/>
        <v>0</v>
      </c>
      <c r="F151" s="10"/>
      <c r="G151" s="10">
        <f t="shared" si="33"/>
        <v>0</v>
      </c>
      <c r="H151" s="10">
        <f t="shared" si="34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1" t="s">
        <v>50</v>
      </c>
      <c r="D152" s="10"/>
      <c r="E152" s="10">
        <f t="shared" si="35"/>
        <v>0</v>
      </c>
      <c r="F152" s="10"/>
      <c r="G152" s="10">
        <f t="shared" si="33"/>
        <v>0</v>
      </c>
      <c r="H152" s="10">
        <f t="shared" si="34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1" t="s">
        <v>50</v>
      </c>
      <c r="D153" s="10"/>
      <c r="E153" s="10">
        <f t="shared" si="35"/>
        <v>0</v>
      </c>
      <c r="F153" s="10"/>
      <c r="G153" s="10">
        <f t="shared" si="33"/>
        <v>0</v>
      </c>
      <c r="H153" s="10">
        <f t="shared" si="34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1" t="s">
        <v>50</v>
      </c>
      <c r="D154" s="10"/>
      <c r="E154" s="10">
        <f t="shared" si="35"/>
        <v>0</v>
      </c>
      <c r="F154" s="10"/>
      <c r="G154" s="10">
        <f t="shared" si="33"/>
        <v>0</v>
      </c>
      <c r="H154" s="10">
        <f t="shared" si="34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1" t="s">
        <v>50</v>
      </c>
      <c r="D155" s="10"/>
      <c r="E155" s="10">
        <f t="shared" si="35"/>
        <v>0</v>
      </c>
      <c r="F155" s="10"/>
      <c r="G155" s="10">
        <f t="shared" si="33"/>
        <v>0</v>
      </c>
      <c r="H155" s="10">
        <f t="shared" si="34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1" t="s">
        <v>50</v>
      </c>
      <c r="D156" s="10"/>
      <c r="E156" s="10">
        <f t="shared" si="35"/>
        <v>0</v>
      </c>
      <c r="F156" s="10"/>
      <c r="G156" s="10">
        <f t="shared" si="33"/>
        <v>0</v>
      </c>
      <c r="H156" s="10">
        <f t="shared" si="34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1" t="s">
        <v>50</v>
      </c>
      <c r="D157" s="10"/>
      <c r="E157" s="10">
        <f t="shared" si="35"/>
        <v>0</v>
      </c>
      <c r="F157" s="10"/>
      <c r="G157" s="10">
        <f t="shared" si="33"/>
        <v>0</v>
      </c>
      <c r="H157" s="10">
        <f t="shared" si="34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1" t="s">
        <v>50</v>
      </c>
      <c r="D158" s="10"/>
      <c r="E158" s="10">
        <f t="shared" si="35"/>
        <v>0</v>
      </c>
      <c r="F158" s="10"/>
      <c r="G158" s="10">
        <f t="shared" si="33"/>
        <v>0</v>
      </c>
      <c r="H158" s="10">
        <f t="shared" si="34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1" t="s">
        <v>50</v>
      </c>
      <c r="D159" s="10"/>
      <c r="E159" s="10">
        <f t="shared" si="35"/>
        <v>0</v>
      </c>
      <c r="F159" s="10"/>
      <c r="G159" s="10">
        <f t="shared" si="33"/>
        <v>0</v>
      </c>
      <c r="H159" s="10">
        <f t="shared" si="34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1" t="s">
        <v>50</v>
      </c>
      <c r="D160" s="10"/>
      <c r="E160" s="10">
        <f t="shared" si="35"/>
        <v>0</v>
      </c>
      <c r="F160" s="10"/>
      <c r="G160" s="10">
        <f t="shared" si="33"/>
        <v>0</v>
      </c>
      <c r="H160" s="10">
        <f t="shared" si="34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1" t="s">
        <v>50</v>
      </c>
      <c r="D161" s="10"/>
      <c r="E161" s="10">
        <f t="shared" si="35"/>
        <v>0</v>
      </c>
      <c r="F161" s="10"/>
      <c r="G161" s="10">
        <f t="shared" si="33"/>
        <v>0</v>
      </c>
      <c r="H161" s="10">
        <f t="shared" si="34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1" t="s">
        <v>50</v>
      </c>
      <c r="D162" s="10"/>
      <c r="E162" s="10">
        <f t="shared" si="35"/>
        <v>0</v>
      </c>
      <c r="F162" s="10"/>
      <c r="G162" s="10">
        <f t="shared" ref="G162:G177" si="36">IF(J162&gt;0,0,F162)</f>
        <v>0</v>
      </c>
      <c r="H162" s="10">
        <f t="shared" ref="H162:H177" si="37">+D162</f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1" t="s">
        <v>50</v>
      </c>
      <c r="D163" s="10"/>
      <c r="E163" s="10">
        <f t="shared" si="35"/>
        <v>0</v>
      </c>
      <c r="F163" s="10"/>
      <c r="G163" s="10">
        <f t="shared" si="36"/>
        <v>0</v>
      </c>
      <c r="H163" s="10">
        <f t="shared" si="37"/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1" t="s">
        <v>50</v>
      </c>
      <c r="D164" s="10"/>
      <c r="E164" s="10">
        <f t="shared" si="35"/>
        <v>0</v>
      </c>
      <c r="F164" s="10"/>
      <c r="G164" s="10">
        <f t="shared" si="36"/>
        <v>0</v>
      </c>
      <c r="H164" s="10">
        <f t="shared" si="37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1" t="s">
        <v>50</v>
      </c>
      <c r="D165" s="10"/>
      <c r="E165" s="10">
        <f t="shared" si="35"/>
        <v>0</v>
      </c>
      <c r="F165" s="10"/>
      <c r="G165" s="10">
        <f t="shared" si="36"/>
        <v>0</v>
      </c>
      <c r="H165" s="10">
        <f t="shared" si="37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1" t="s">
        <v>50</v>
      </c>
      <c r="D166" s="10"/>
      <c r="E166" s="10">
        <f t="shared" ref="E166:E181" si="38">+D166</f>
        <v>0</v>
      </c>
      <c r="F166" s="10"/>
      <c r="G166" s="10">
        <f t="shared" si="36"/>
        <v>0</v>
      </c>
      <c r="H166" s="10">
        <f t="shared" si="37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1" t="s">
        <v>50</v>
      </c>
      <c r="D167" s="10"/>
      <c r="E167" s="10">
        <f t="shared" si="38"/>
        <v>0</v>
      </c>
      <c r="F167" s="10"/>
      <c r="G167" s="10">
        <f t="shared" si="36"/>
        <v>0</v>
      </c>
      <c r="H167" s="10">
        <f t="shared" si="37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1" t="s">
        <v>50</v>
      </c>
      <c r="D168" s="10"/>
      <c r="E168" s="10">
        <f t="shared" si="38"/>
        <v>0</v>
      </c>
      <c r="F168" s="10"/>
      <c r="G168" s="10">
        <f t="shared" si="36"/>
        <v>0</v>
      </c>
      <c r="H168" s="10">
        <f t="shared" si="37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1" t="s">
        <v>50</v>
      </c>
      <c r="D169" s="10"/>
      <c r="E169" s="10">
        <f t="shared" si="38"/>
        <v>0</v>
      </c>
      <c r="F169" s="10"/>
      <c r="G169" s="10">
        <f t="shared" si="36"/>
        <v>0</v>
      </c>
      <c r="H169" s="10">
        <f t="shared" si="37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1" t="s">
        <v>50</v>
      </c>
      <c r="D170" s="10"/>
      <c r="E170" s="10">
        <f t="shared" si="38"/>
        <v>0</v>
      </c>
      <c r="F170" s="10"/>
      <c r="G170" s="10">
        <f t="shared" si="36"/>
        <v>0</v>
      </c>
      <c r="H170" s="10">
        <f t="shared" si="37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1" t="s">
        <v>50</v>
      </c>
      <c r="D171" s="10"/>
      <c r="E171" s="10">
        <f t="shared" si="38"/>
        <v>0</v>
      </c>
      <c r="F171" s="10"/>
      <c r="G171" s="10">
        <f t="shared" si="36"/>
        <v>0</v>
      </c>
      <c r="H171" s="10">
        <f t="shared" si="37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1" t="s">
        <v>50</v>
      </c>
      <c r="D172" s="10"/>
      <c r="E172" s="10">
        <f t="shared" si="38"/>
        <v>0</v>
      </c>
      <c r="F172" s="10"/>
      <c r="G172" s="10">
        <f t="shared" si="36"/>
        <v>0</v>
      </c>
      <c r="H172" s="10">
        <f t="shared" si="37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1" t="s">
        <v>50</v>
      </c>
      <c r="D173" s="10"/>
      <c r="E173" s="10">
        <f t="shared" si="38"/>
        <v>0</v>
      </c>
      <c r="F173" s="10"/>
      <c r="G173" s="10">
        <f t="shared" si="36"/>
        <v>0</v>
      </c>
      <c r="H173" s="10">
        <f t="shared" si="37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1" t="s">
        <v>50</v>
      </c>
      <c r="D174" s="10"/>
      <c r="E174" s="10">
        <f t="shared" si="38"/>
        <v>0</v>
      </c>
      <c r="F174" s="10"/>
      <c r="G174" s="10">
        <f t="shared" si="36"/>
        <v>0</v>
      </c>
      <c r="H174" s="10">
        <f t="shared" si="37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1" t="s">
        <v>50</v>
      </c>
      <c r="D175" s="10"/>
      <c r="E175" s="10">
        <f t="shared" si="38"/>
        <v>0</v>
      </c>
      <c r="F175" s="10"/>
      <c r="G175" s="10">
        <f t="shared" si="36"/>
        <v>0</v>
      </c>
      <c r="H175" s="10">
        <f t="shared" si="37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1" t="s">
        <v>50</v>
      </c>
      <c r="D176" s="10"/>
      <c r="E176" s="10">
        <f t="shared" si="38"/>
        <v>0</v>
      </c>
      <c r="F176" s="10"/>
      <c r="G176" s="10">
        <f t="shared" si="36"/>
        <v>0</v>
      </c>
      <c r="H176" s="10">
        <f t="shared" si="37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1" t="s">
        <v>50</v>
      </c>
      <c r="D177" s="10"/>
      <c r="E177" s="10">
        <f t="shared" si="38"/>
        <v>0</v>
      </c>
      <c r="F177" s="10"/>
      <c r="G177" s="10">
        <f t="shared" si="36"/>
        <v>0</v>
      </c>
      <c r="H177" s="10">
        <f t="shared" si="37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1" t="s">
        <v>50</v>
      </c>
      <c r="D178" s="10"/>
      <c r="E178" s="10">
        <f t="shared" si="38"/>
        <v>0</v>
      </c>
      <c r="F178" s="10"/>
      <c r="G178" s="10">
        <f t="shared" ref="G178:G193" si="39">IF(J178&gt;0,0,F178)</f>
        <v>0</v>
      </c>
      <c r="H178" s="10">
        <f t="shared" ref="H178:H193" si="40">+D178</f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1" t="s">
        <v>50</v>
      </c>
      <c r="D179" s="10"/>
      <c r="E179" s="10">
        <f t="shared" si="38"/>
        <v>0</v>
      </c>
      <c r="F179" s="10"/>
      <c r="G179" s="10">
        <f t="shared" si="39"/>
        <v>0</v>
      </c>
      <c r="H179" s="10">
        <f t="shared" si="40"/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1" t="s">
        <v>50</v>
      </c>
      <c r="D180" s="10"/>
      <c r="E180" s="10">
        <f t="shared" si="38"/>
        <v>0</v>
      </c>
      <c r="F180" s="10"/>
      <c r="G180" s="10">
        <f t="shared" si="39"/>
        <v>0</v>
      </c>
      <c r="H180" s="10">
        <f t="shared" si="40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1" t="s">
        <v>50</v>
      </c>
      <c r="D181" s="10"/>
      <c r="E181" s="10">
        <f t="shared" si="38"/>
        <v>0</v>
      </c>
      <c r="F181" s="10"/>
      <c r="G181" s="10">
        <f t="shared" si="39"/>
        <v>0</v>
      </c>
      <c r="H181" s="10">
        <f t="shared" si="40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1" t="s">
        <v>50</v>
      </c>
      <c r="D182" s="10"/>
      <c r="E182" s="10">
        <f t="shared" ref="E182:E197" si="41">+D182</f>
        <v>0</v>
      </c>
      <c r="F182" s="10"/>
      <c r="G182" s="10">
        <f t="shared" si="39"/>
        <v>0</v>
      </c>
      <c r="H182" s="10">
        <f t="shared" si="40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1" t="s">
        <v>50</v>
      </c>
      <c r="D183" s="10"/>
      <c r="E183" s="10">
        <f t="shared" si="41"/>
        <v>0</v>
      </c>
      <c r="F183" s="10"/>
      <c r="G183" s="10">
        <f t="shared" si="39"/>
        <v>0</v>
      </c>
      <c r="H183" s="10">
        <f t="shared" si="40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1" t="s">
        <v>50</v>
      </c>
      <c r="D184" s="10"/>
      <c r="E184" s="10">
        <f t="shared" si="41"/>
        <v>0</v>
      </c>
      <c r="F184" s="10"/>
      <c r="G184" s="10">
        <f t="shared" si="39"/>
        <v>0</v>
      </c>
      <c r="H184" s="10">
        <f t="shared" si="40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1" t="s">
        <v>50</v>
      </c>
      <c r="D185" s="10"/>
      <c r="E185" s="10">
        <f t="shared" si="41"/>
        <v>0</v>
      </c>
      <c r="F185" s="10"/>
      <c r="G185" s="10">
        <f t="shared" si="39"/>
        <v>0</v>
      </c>
      <c r="H185" s="10">
        <f t="shared" si="40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1" t="s">
        <v>50</v>
      </c>
      <c r="D186" s="10"/>
      <c r="E186" s="10">
        <f t="shared" si="41"/>
        <v>0</v>
      </c>
      <c r="F186" s="10"/>
      <c r="G186" s="10">
        <f t="shared" si="39"/>
        <v>0</v>
      </c>
      <c r="H186" s="10">
        <f t="shared" si="40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1" t="s">
        <v>50</v>
      </c>
      <c r="D187" s="10"/>
      <c r="E187" s="10">
        <f t="shared" si="41"/>
        <v>0</v>
      </c>
      <c r="F187" s="10"/>
      <c r="G187" s="10">
        <f t="shared" si="39"/>
        <v>0</v>
      </c>
      <c r="H187" s="10">
        <f t="shared" si="40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1" t="s">
        <v>50</v>
      </c>
      <c r="D188" s="10"/>
      <c r="E188" s="10">
        <f t="shared" si="41"/>
        <v>0</v>
      </c>
      <c r="F188" s="10"/>
      <c r="G188" s="10">
        <f t="shared" si="39"/>
        <v>0</v>
      </c>
      <c r="H188" s="10">
        <f t="shared" si="40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1" t="s">
        <v>50</v>
      </c>
      <c r="D189" s="10"/>
      <c r="E189" s="10">
        <f t="shared" si="41"/>
        <v>0</v>
      </c>
      <c r="F189" s="10"/>
      <c r="G189" s="10">
        <f t="shared" si="39"/>
        <v>0</v>
      </c>
      <c r="H189" s="10">
        <f t="shared" si="40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1" t="s">
        <v>50</v>
      </c>
      <c r="D190" s="10"/>
      <c r="E190" s="10">
        <f t="shared" si="41"/>
        <v>0</v>
      </c>
      <c r="F190" s="10"/>
      <c r="G190" s="10">
        <f t="shared" si="39"/>
        <v>0</v>
      </c>
      <c r="H190" s="10">
        <f t="shared" si="40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1" t="s">
        <v>50</v>
      </c>
      <c r="D191" s="10"/>
      <c r="E191" s="10">
        <f t="shared" si="41"/>
        <v>0</v>
      </c>
      <c r="F191" s="10"/>
      <c r="G191" s="10">
        <f t="shared" si="39"/>
        <v>0</v>
      </c>
      <c r="H191" s="10">
        <f t="shared" si="40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1" t="s">
        <v>50</v>
      </c>
      <c r="D192" s="10"/>
      <c r="E192" s="10">
        <f t="shared" si="41"/>
        <v>0</v>
      </c>
      <c r="F192" s="10"/>
      <c r="G192" s="10">
        <f t="shared" si="39"/>
        <v>0</v>
      </c>
      <c r="H192" s="10">
        <f t="shared" si="40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1" t="s">
        <v>50</v>
      </c>
      <c r="D193" s="10"/>
      <c r="E193" s="10">
        <f t="shared" si="41"/>
        <v>0</v>
      </c>
      <c r="F193" s="10"/>
      <c r="G193" s="10">
        <f t="shared" si="39"/>
        <v>0</v>
      </c>
      <c r="H193" s="10">
        <f t="shared" si="40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1" t="s">
        <v>50</v>
      </c>
      <c r="D194" s="10"/>
      <c r="E194" s="10">
        <f t="shared" si="41"/>
        <v>0</v>
      </c>
      <c r="F194" s="10"/>
      <c r="G194" s="10">
        <f t="shared" ref="G194:G209" si="42">IF(J194&gt;0,0,F194)</f>
        <v>0</v>
      </c>
      <c r="H194" s="10">
        <f t="shared" ref="H194:H209" si="43">+D194</f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1" t="s">
        <v>50</v>
      </c>
      <c r="D195" s="10"/>
      <c r="E195" s="10">
        <f t="shared" si="41"/>
        <v>0</v>
      </c>
      <c r="F195" s="10"/>
      <c r="G195" s="10">
        <f t="shared" si="42"/>
        <v>0</v>
      </c>
      <c r="H195" s="10">
        <f t="shared" si="43"/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1" t="s">
        <v>50</v>
      </c>
      <c r="D196" s="10"/>
      <c r="E196" s="10">
        <f t="shared" si="41"/>
        <v>0</v>
      </c>
      <c r="F196" s="10"/>
      <c r="G196" s="10">
        <f t="shared" si="42"/>
        <v>0</v>
      </c>
      <c r="H196" s="10">
        <f t="shared" si="43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1" t="s">
        <v>50</v>
      </c>
      <c r="D197" s="10"/>
      <c r="E197" s="10">
        <f t="shared" si="41"/>
        <v>0</v>
      </c>
      <c r="F197" s="10"/>
      <c r="G197" s="10">
        <f t="shared" si="42"/>
        <v>0</v>
      </c>
      <c r="H197" s="10">
        <f t="shared" si="43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1" t="s">
        <v>50</v>
      </c>
      <c r="D198" s="10"/>
      <c r="E198" s="10">
        <f t="shared" ref="E198:E213" si="44">+D198</f>
        <v>0</v>
      </c>
      <c r="F198" s="10"/>
      <c r="G198" s="10">
        <f t="shared" si="42"/>
        <v>0</v>
      </c>
      <c r="H198" s="10">
        <f t="shared" si="43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1" t="s">
        <v>50</v>
      </c>
      <c r="D199" s="10"/>
      <c r="E199" s="10">
        <f t="shared" si="44"/>
        <v>0</v>
      </c>
      <c r="F199" s="10"/>
      <c r="G199" s="10">
        <f t="shared" si="42"/>
        <v>0</v>
      </c>
      <c r="H199" s="10">
        <f t="shared" si="43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1" t="s">
        <v>50</v>
      </c>
      <c r="D200" s="10"/>
      <c r="E200" s="10">
        <f t="shared" si="44"/>
        <v>0</v>
      </c>
      <c r="F200" s="10"/>
      <c r="G200" s="10">
        <f t="shared" si="42"/>
        <v>0</v>
      </c>
      <c r="H200" s="10">
        <f t="shared" si="43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1" t="s">
        <v>50</v>
      </c>
      <c r="D201" s="10"/>
      <c r="E201" s="10">
        <f t="shared" si="44"/>
        <v>0</v>
      </c>
      <c r="F201" s="10"/>
      <c r="G201" s="10">
        <f t="shared" si="42"/>
        <v>0</v>
      </c>
      <c r="H201" s="10">
        <f t="shared" si="43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1" t="s">
        <v>50</v>
      </c>
      <c r="D202" s="10"/>
      <c r="E202" s="10">
        <f t="shared" si="44"/>
        <v>0</v>
      </c>
      <c r="F202" s="10"/>
      <c r="G202" s="10">
        <f t="shared" si="42"/>
        <v>0</v>
      </c>
      <c r="H202" s="10">
        <f t="shared" si="43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1" t="s">
        <v>50</v>
      </c>
      <c r="D203" s="10"/>
      <c r="E203" s="10">
        <f t="shared" si="44"/>
        <v>0</v>
      </c>
      <c r="F203" s="10"/>
      <c r="G203" s="10">
        <f t="shared" si="42"/>
        <v>0</v>
      </c>
      <c r="H203" s="10">
        <f t="shared" si="43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1" t="s">
        <v>50</v>
      </c>
      <c r="D204" s="10"/>
      <c r="E204" s="10">
        <f t="shared" si="44"/>
        <v>0</v>
      </c>
      <c r="F204" s="10"/>
      <c r="G204" s="10">
        <f t="shared" si="42"/>
        <v>0</v>
      </c>
      <c r="H204" s="10">
        <f t="shared" si="43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1" t="s">
        <v>50</v>
      </c>
      <c r="D205" s="10"/>
      <c r="E205" s="10">
        <f t="shared" si="44"/>
        <v>0</v>
      </c>
      <c r="F205" s="10"/>
      <c r="G205" s="10">
        <f t="shared" si="42"/>
        <v>0</v>
      </c>
      <c r="H205" s="10">
        <f t="shared" si="43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1" t="s">
        <v>50</v>
      </c>
      <c r="D206" s="10"/>
      <c r="E206" s="10">
        <f t="shared" si="44"/>
        <v>0</v>
      </c>
      <c r="F206" s="10"/>
      <c r="G206" s="10">
        <f t="shared" si="42"/>
        <v>0</v>
      </c>
      <c r="H206" s="10">
        <f t="shared" si="43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1" t="s">
        <v>50</v>
      </c>
      <c r="D207" s="10"/>
      <c r="E207" s="10">
        <f t="shared" si="44"/>
        <v>0</v>
      </c>
      <c r="F207" s="10"/>
      <c r="G207" s="10">
        <f t="shared" si="42"/>
        <v>0</v>
      </c>
      <c r="H207" s="10">
        <f t="shared" si="43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1" t="s">
        <v>50</v>
      </c>
      <c r="D208" s="10"/>
      <c r="E208" s="10">
        <f t="shared" si="44"/>
        <v>0</v>
      </c>
      <c r="F208" s="10"/>
      <c r="G208" s="10">
        <f t="shared" si="42"/>
        <v>0</v>
      </c>
      <c r="H208" s="10">
        <f t="shared" si="43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1" t="s">
        <v>50</v>
      </c>
      <c r="D209" s="10"/>
      <c r="E209" s="10">
        <f t="shared" si="44"/>
        <v>0</v>
      </c>
      <c r="F209" s="10"/>
      <c r="G209" s="10">
        <f t="shared" si="42"/>
        <v>0</v>
      </c>
      <c r="H209" s="10">
        <f t="shared" si="43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1" t="s">
        <v>50</v>
      </c>
      <c r="D210" s="10"/>
      <c r="E210" s="10">
        <f t="shared" si="44"/>
        <v>0</v>
      </c>
      <c r="F210" s="10"/>
      <c r="G210" s="10">
        <f t="shared" ref="G210:G225" si="45">IF(J210&gt;0,0,F210)</f>
        <v>0</v>
      </c>
      <c r="H210" s="10">
        <f t="shared" ref="H210:H225" si="46">+D210</f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1" t="s">
        <v>50</v>
      </c>
      <c r="D211" s="10"/>
      <c r="E211" s="10">
        <f t="shared" si="44"/>
        <v>0</v>
      </c>
      <c r="F211" s="10"/>
      <c r="G211" s="10">
        <f t="shared" si="45"/>
        <v>0</v>
      </c>
      <c r="H211" s="10">
        <f t="shared" si="46"/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1" t="s">
        <v>50</v>
      </c>
      <c r="D212" s="10"/>
      <c r="E212" s="10">
        <f t="shared" si="44"/>
        <v>0</v>
      </c>
      <c r="F212" s="10"/>
      <c r="G212" s="10">
        <f t="shared" si="45"/>
        <v>0</v>
      </c>
      <c r="H212" s="10">
        <f t="shared" si="46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1" t="s">
        <v>50</v>
      </c>
      <c r="D213" s="10"/>
      <c r="E213" s="10">
        <f t="shared" si="44"/>
        <v>0</v>
      </c>
      <c r="F213" s="10"/>
      <c r="G213" s="10">
        <f t="shared" si="45"/>
        <v>0</v>
      </c>
      <c r="H213" s="10">
        <f t="shared" si="46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1" t="s">
        <v>50</v>
      </c>
      <c r="D214" s="10"/>
      <c r="E214" s="10">
        <f t="shared" ref="E214:E229" si="47">+D214</f>
        <v>0</v>
      </c>
      <c r="F214" s="10"/>
      <c r="G214" s="10">
        <f t="shared" si="45"/>
        <v>0</v>
      </c>
      <c r="H214" s="10">
        <f t="shared" si="46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1" t="s">
        <v>50</v>
      </c>
      <c r="D215" s="10"/>
      <c r="E215" s="10">
        <f t="shared" si="47"/>
        <v>0</v>
      </c>
      <c r="F215" s="10"/>
      <c r="G215" s="10">
        <f t="shared" si="45"/>
        <v>0</v>
      </c>
      <c r="H215" s="10">
        <f t="shared" si="46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1" t="s">
        <v>50</v>
      </c>
      <c r="D216" s="10"/>
      <c r="E216" s="10">
        <f t="shared" si="47"/>
        <v>0</v>
      </c>
      <c r="F216" s="10"/>
      <c r="G216" s="10">
        <f t="shared" si="45"/>
        <v>0</v>
      </c>
      <c r="H216" s="10">
        <f t="shared" si="46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1" t="s">
        <v>50</v>
      </c>
      <c r="D217" s="10"/>
      <c r="E217" s="10">
        <f t="shared" si="47"/>
        <v>0</v>
      </c>
      <c r="F217" s="10"/>
      <c r="G217" s="10">
        <f t="shared" si="45"/>
        <v>0</v>
      </c>
      <c r="H217" s="10">
        <f t="shared" si="46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1" t="s">
        <v>50</v>
      </c>
      <c r="D218" s="10"/>
      <c r="E218" s="10">
        <f t="shared" si="47"/>
        <v>0</v>
      </c>
      <c r="F218" s="10"/>
      <c r="G218" s="10">
        <f t="shared" si="45"/>
        <v>0</v>
      </c>
      <c r="H218" s="10">
        <f t="shared" si="46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1" t="s">
        <v>50</v>
      </c>
      <c r="D219" s="10"/>
      <c r="E219" s="10">
        <f t="shared" si="47"/>
        <v>0</v>
      </c>
      <c r="F219" s="10"/>
      <c r="G219" s="10">
        <f t="shared" si="45"/>
        <v>0</v>
      </c>
      <c r="H219" s="10">
        <f t="shared" si="46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1" t="s">
        <v>50</v>
      </c>
      <c r="D220" s="10"/>
      <c r="E220" s="10">
        <f t="shared" si="47"/>
        <v>0</v>
      </c>
      <c r="F220" s="10"/>
      <c r="G220" s="10">
        <f t="shared" si="45"/>
        <v>0</v>
      </c>
      <c r="H220" s="10">
        <f t="shared" si="46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1" t="s">
        <v>50</v>
      </c>
      <c r="D221" s="10"/>
      <c r="E221" s="10">
        <f t="shared" si="47"/>
        <v>0</v>
      </c>
      <c r="F221" s="10"/>
      <c r="G221" s="10">
        <f t="shared" si="45"/>
        <v>0</v>
      </c>
      <c r="H221" s="10">
        <f t="shared" si="46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1" t="s">
        <v>50</v>
      </c>
      <c r="D222" s="10"/>
      <c r="E222" s="10">
        <f t="shared" si="47"/>
        <v>0</v>
      </c>
      <c r="F222" s="10"/>
      <c r="G222" s="10">
        <f t="shared" si="45"/>
        <v>0</v>
      </c>
      <c r="H222" s="10">
        <f t="shared" si="46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1" t="s">
        <v>50</v>
      </c>
      <c r="D223" s="10"/>
      <c r="E223" s="10">
        <f t="shared" si="47"/>
        <v>0</v>
      </c>
      <c r="F223" s="10"/>
      <c r="G223" s="10">
        <f t="shared" si="45"/>
        <v>0</v>
      </c>
      <c r="H223" s="10">
        <f t="shared" si="46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1" t="s">
        <v>50</v>
      </c>
      <c r="D224" s="10"/>
      <c r="E224" s="10">
        <f t="shared" si="47"/>
        <v>0</v>
      </c>
      <c r="F224" s="10"/>
      <c r="G224" s="10">
        <f t="shared" si="45"/>
        <v>0</v>
      </c>
      <c r="H224" s="10">
        <f t="shared" si="46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1" t="s">
        <v>50</v>
      </c>
      <c r="D225" s="10"/>
      <c r="E225" s="10">
        <f t="shared" si="47"/>
        <v>0</v>
      </c>
      <c r="F225" s="10"/>
      <c r="G225" s="10">
        <f t="shared" si="45"/>
        <v>0</v>
      </c>
      <c r="H225" s="10">
        <f t="shared" si="46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1" t="s">
        <v>50</v>
      </c>
      <c r="D226" s="10"/>
      <c r="E226" s="10">
        <f t="shared" si="47"/>
        <v>0</v>
      </c>
      <c r="F226" s="10"/>
      <c r="G226" s="10">
        <f t="shared" ref="G226:G239" si="48">IF(J226&gt;0,0,F226)</f>
        <v>0</v>
      </c>
      <c r="H226" s="10">
        <f t="shared" ref="H226:H239" si="49">+D226</f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1" t="s">
        <v>50</v>
      </c>
      <c r="D227" s="10"/>
      <c r="E227" s="10">
        <f t="shared" si="47"/>
        <v>0</v>
      </c>
      <c r="F227" s="10"/>
      <c r="G227" s="10">
        <f t="shared" si="48"/>
        <v>0</v>
      </c>
      <c r="H227" s="10">
        <f t="shared" si="49"/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1" t="s">
        <v>50</v>
      </c>
      <c r="D228" s="10"/>
      <c r="E228" s="10">
        <f t="shared" si="47"/>
        <v>0</v>
      </c>
      <c r="F228" s="10"/>
      <c r="G228" s="10">
        <f t="shared" si="48"/>
        <v>0</v>
      </c>
      <c r="H228" s="10">
        <f t="shared" si="49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1" t="s">
        <v>50</v>
      </c>
      <c r="D229" s="10"/>
      <c r="E229" s="10">
        <f t="shared" si="47"/>
        <v>0</v>
      </c>
      <c r="F229" s="10"/>
      <c r="G229" s="10">
        <f t="shared" si="48"/>
        <v>0</v>
      </c>
      <c r="H229" s="10">
        <f t="shared" si="49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1" t="s">
        <v>50</v>
      </c>
      <c r="D230" s="10"/>
      <c r="E230" s="10">
        <f t="shared" ref="E230:E239" si="50">+D230</f>
        <v>0</v>
      </c>
      <c r="F230" s="10"/>
      <c r="G230" s="10">
        <f t="shared" si="48"/>
        <v>0</v>
      </c>
      <c r="H230" s="10">
        <f t="shared" si="49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1" t="s">
        <v>50</v>
      </c>
      <c r="D231" s="10"/>
      <c r="E231" s="10">
        <f t="shared" si="50"/>
        <v>0</v>
      </c>
      <c r="F231" s="10"/>
      <c r="G231" s="10">
        <f t="shared" si="48"/>
        <v>0</v>
      </c>
      <c r="H231" s="10">
        <f t="shared" si="49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1" t="s">
        <v>50</v>
      </c>
      <c r="D232" s="10"/>
      <c r="E232" s="10">
        <f t="shared" si="50"/>
        <v>0</v>
      </c>
      <c r="F232" s="10"/>
      <c r="G232" s="10">
        <f t="shared" si="48"/>
        <v>0</v>
      </c>
      <c r="H232" s="10">
        <f t="shared" si="49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1" t="s">
        <v>50</v>
      </c>
      <c r="D233" s="10"/>
      <c r="E233" s="10">
        <f t="shared" si="50"/>
        <v>0</v>
      </c>
      <c r="F233" s="10"/>
      <c r="G233" s="10">
        <f t="shared" si="48"/>
        <v>0</v>
      </c>
      <c r="H233" s="10">
        <f t="shared" si="49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1" t="s">
        <v>50</v>
      </c>
      <c r="D234" s="10"/>
      <c r="E234" s="10">
        <f t="shared" si="50"/>
        <v>0</v>
      </c>
      <c r="F234" s="10"/>
      <c r="G234" s="10">
        <f t="shared" si="48"/>
        <v>0</v>
      </c>
      <c r="H234" s="10">
        <f t="shared" si="49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1" t="s">
        <v>50</v>
      </c>
      <c r="D235" s="10"/>
      <c r="E235" s="10">
        <f t="shared" si="50"/>
        <v>0</v>
      </c>
      <c r="F235" s="10"/>
      <c r="G235" s="10">
        <f t="shared" si="48"/>
        <v>0</v>
      </c>
      <c r="H235" s="10">
        <f t="shared" si="49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1" t="s">
        <v>50</v>
      </c>
      <c r="D236" s="10"/>
      <c r="E236" s="10">
        <f t="shared" si="50"/>
        <v>0</v>
      </c>
      <c r="F236" s="10"/>
      <c r="G236" s="10">
        <f t="shared" si="48"/>
        <v>0</v>
      </c>
      <c r="H236" s="10">
        <f t="shared" si="49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1" t="s">
        <v>50</v>
      </c>
      <c r="D237" s="10"/>
      <c r="E237" s="10">
        <f t="shared" si="50"/>
        <v>0</v>
      </c>
      <c r="F237" s="10"/>
      <c r="G237" s="10">
        <f t="shared" si="48"/>
        <v>0</v>
      </c>
      <c r="H237" s="10">
        <f t="shared" si="49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1" t="s">
        <v>50</v>
      </c>
      <c r="D238" s="10"/>
      <c r="E238" s="10">
        <f t="shared" si="50"/>
        <v>0</v>
      </c>
      <c r="F238" s="10"/>
      <c r="G238" s="10">
        <f t="shared" si="48"/>
        <v>0</v>
      </c>
      <c r="H238" s="10">
        <f t="shared" si="49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1" t="s">
        <v>50</v>
      </c>
      <c r="D239" s="10"/>
      <c r="E239" s="10">
        <f t="shared" si="50"/>
        <v>0</v>
      </c>
      <c r="F239" s="10"/>
      <c r="G239" s="10">
        <f t="shared" si="48"/>
        <v>0</v>
      </c>
      <c r="H239" s="10">
        <f t="shared" si="49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1" t="s">
        <v>50</v>
      </c>
      <c r="D240" s="10"/>
      <c r="E240" s="10">
        <f>+D240</f>
        <v>0</v>
      </c>
      <c r="F240" s="10"/>
      <c r="G240" s="10">
        <f>IF(J240&gt;0,0,F240)</f>
        <v>0</v>
      </c>
      <c r="H240" s="10">
        <f>+D240</f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23374770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2024-12-22T00:41:46Z</dcterms:modified>
</cp:coreProperties>
</file>