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8_{E29A4718-FA2E-41EA-889B-1E585DBC2DE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G22" i="1"/>
  <c r="E22" i="1"/>
  <c r="H21" i="1"/>
  <c r="G21" i="1"/>
  <c r="E21" i="1"/>
  <c r="H15" i="1" l="1"/>
  <c r="H16" i="1"/>
  <c r="H17" i="1"/>
  <c r="H18" i="1"/>
  <c r="H19" i="1"/>
  <c r="H20" i="1"/>
  <c r="G15" i="1"/>
  <c r="G16" i="1"/>
  <c r="G17" i="1"/>
  <c r="G18" i="1"/>
  <c r="G19" i="1"/>
  <c r="G20" i="1"/>
  <c r="E15" i="1"/>
  <c r="E16" i="1"/>
  <c r="E17" i="1"/>
  <c r="E18" i="1"/>
  <c r="E19" i="1"/>
  <c r="E20" i="1"/>
  <c r="E23" i="1"/>
  <c r="L11" i="1" l="1"/>
  <c r="I11" i="1"/>
  <c r="F11" i="1"/>
  <c r="D11" i="1"/>
  <c r="H23" i="1" l="1"/>
  <c r="H24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<sst xmlns="http://schemas.openxmlformats.org/spreadsheetml/2006/main" count="333" uniqueCount="74">
  <si>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</si>
  <si>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</si>
  <si>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</si>
  <si>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</si>
  <si>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</si>
  <si>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</si>
  <si>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</si>
  <si>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</si>
  <si>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</si>
  <si>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</si>
  <si>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</si>
  <si>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</si>
  <si>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</si>
  <si>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</si>
  <si>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</si>
  <si>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</si>
  <si>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</si>
  <si>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</si>
  <si>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</si>
  <si>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</si>
  <si>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</si>
  <si>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</si>
  <si>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</si>
  <si>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</si>
  <si>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</si>
  <si>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</si>
  <si>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</si>
  <si>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</si>
  <si>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</si>
  <si>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</si>
  <si>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</si>
  <si>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</si>
  <si>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</si>
  <si>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</si>
  <si>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</si>
  <si>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</si>
  <si>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</si>
  <si>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</si>
  <si>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</si>
  <si>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</si>
  <si>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</si>
  <si>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</si>
  <si>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</si>
  <si>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</si>
  <si>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</si>
  <si>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</si>
  <si>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</si>
  <si>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</si>
  <si>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</si>
  <si>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</si>
  <si>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</si>
  <si>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</si>
  <si>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</si>
  <si>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</si>
  <si>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</si>
  <si>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</si>
  <si>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</si>
  <si>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</si>
  <si>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EFFY2022</t>
  </si>
  <si>
    <t>USU VARIOUS ELEVATOR UPGRADES - DELEGATED</t>
  </si>
  <si>
    <t>3000-300-3345-FXA-22332770</t>
  </si>
  <si>
    <t>00000</t>
  </si>
  <si>
    <t>FY'22</t>
  </si>
  <si>
    <t>USU DELEG CAPITAL REIMB GAX 22C5*148</t>
  </si>
  <si>
    <t>DF</t>
  </si>
  <si>
    <t>IET TRNSF FY'22 CAP IMPR FUNDS FROM 22397300</t>
  </si>
  <si>
    <t>USU DELEG CAPITAL REIMB GAX 22C5*240</t>
  </si>
  <si>
    <t>USU DELEG CAPITAL REIMB GAX 22C5*280</t>
  </si>
  <si>
    <t>USU DELEGATED CPTL REIMB GAX 23C5*016</t>
  </si>
  <si>
    <t>USU DELEGATED CPTL REIMB GAX 23C5*626</t>
  </si>
  <si>
    <t>13/23</t>
  </si>
  <si>
    <t>FY'23</t>
  </si>
  <si>
    <t>FY'24</t>
  </si>
  <si>
    <t>USU DELEGATED CPTL REIMB GAX 24C5*006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</si>
</sst>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9" fontId="18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9" activePane="bottomLeft" state="frozen"/>
      <selection pane="bottomLeft" activeCell="C28" sqref="C28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106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2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8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7">
        <v>22332770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60</v>
      </c>
      <c r="G7" s="4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400000</v>
      </c>
      <c r="E11" s="12">
        <f>SUM(E14:E500)-F11</f>
        <v>210919.21</v>
      </c>
      <c r="F11" s="12">
        <f>SUM(F14:F500)</f>
        <v>189080.79</v>
      </c>
      <c r="G11" s="12">
        <f>SUM(G14:G500)</f>
        <v>189080.79</v>
      </c>
      <c r="H11" s="12">
        <f>+D11-G11</f>
        <v>210919.21</v>
      </c>
      <c r="I11" s="12">
        <f>SUM(I14:I500)</f>
        <v>0</v>
      </c>
      <c r="J11" s="83"/>
      <c r="K11" s="84"/>
      <c r="L11" s="105">
        <f>SUM(L13:L500)</f>
        <v>0</v>
      </c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62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63</v>
      </c>
      <c r="C15" s="113" t="s">
        <v>64</v>
      </c>
      <c r="D15" s="9"/>
      <c r="E15" s="9">
        <f t="shared" si="2"/>
        <v>0</v>
      </c>
      <c r="F15" s="9">
        <v>37065</v>
      </c>
      <c r="G15" s="9">
        <f t="shared" si="0"/>
        <v>37065</v>
      </c>
      <c r="H15" s="9">
        <f t="shared" ref="H15:H22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65</v>
      </c>
      <c r="C16" s="113" t="s">
        <v>64</v>
      </c>
      <c r="D16" s="9">
        <v>400000</v>
      </c>
      <c r="E16" s="9">
        <f t="shared" si="2"/>
        <v>400000</v>
      </c>
      <c r="F16" s="9"/>
      <c r="G16" s="9">
        <f t="shared" si="0"/>
        <v>0</v>
      </c>
      <c r="H16" s="9">
        <f t="shared" si="3"/>
        <v>400000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44502</v>
      </c>
      <c r="B17" s="7" t="s">
        <v>66</v>
      </c>
      <c r="C17" s="113" t="s">
        <v>64</v>
      </c>
      <c r="D17" s="9"/>
      <c r="E17" s="9">
        <f t="shared" si="2"/>
        <v>0</v>
      </c>
      <c r="F17" s="9">
        <v>7650</v>
      </c>
      <c r="G17" s="9">
        <f t="shared" si="0"/>
        <v>7650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44553</v>
      </c>
      <c r="B18" s="7" t="s">
        <v>67</v>
      </c>
      <c r="C18" s="113" t="s">
        <v>64</v>
      </c>
      <c r="D18" s="9"/>
      <c r="E18" s="9">
        <f t="shared" si="2"/>
        <v>0</v>
      </c>
      <c r="F18" s="9">
        <v>850</v>
      </c>
      <c r="G18" s="9">
        <f t="shared" si="0"/>
        <v>850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5" t="s">
        <v>71</v>
      </c>
      <c r="B21" s="7"/>
      <c r="C21" s="114"/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44833</v>
      </c>
      <c r="B22" s="7" t="s">
        <v>68</v>
      </c>
      <c r="C22" s="114" t="s">
        <v>64</v>
      </c>
      <c r="D22" s="9"/>
      <c r="E22" s="9">
        <f t="shared" si="2"/>
        <v>0</v>
      </c>
      <c r="F22" s="9">
        <v>4000</v>
      </c>
      <c r="G22" s="9">
        <f t="shared" si="0"/>
        <v>4000</v>
      </c>
      <c r="H22" s="9">
        <f t="shared" si="3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 t="s">
        <v>70</v>
      </c>
      <c r="B23" s="7" t="s">
        <v>69</v>
      </c>
      <c r="C23" s="52" t="s">
        <v>52</v>
      </c>
      <c r="D23" s="8"/>
      <c r="E23" s="9">
        <f t="shared" si="2"/>
        <v>0</v>
      </c>
      <c r="F23" s="9">
        <v>4000</v>
      </c>
      <c r="G23" s="9">
        <f t="shared" ref="G23:G34" si="4">IF(J23&gt;0,0,F23)</f>
        <v>4000</v>
      </c>
      <c r="H23" s="9">
        <f t="shared" ref="H23:H31" si="5">+D23</f>
        <v>0</v>
      </c>
      <c r="I23" s="9"/>
      <c r="J23" s="49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4"/>
        <v>0</v>
      </c>
      <c r="H24" s="9">
        <f t="shared" si="5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4"/>
        <v>0</v>
      </c>
      <c r="H25" s="9">
        <f t="shared" si="5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45" t="s">
        <v>72</v>
      </c>
      <c r="B26" s="7"/>
      <c r="C26" s="52" t="s">
        <v>52</v>
      </c>
      <c r="D26" s="9"/>
      <c r="E26" s="9">
        <f t="shared" si="6"/>
        <v>0</v>
      </c>
      <c r="F26" s="9"/>
      <c r="G26" s="9">
        <f t="shared" si="4"/>
        <v>0</v>
      </c>
      <c r="H26" s="9">
        <f t="shared" si="5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45161</v>
      </c>
      <c r="B27" s="7" t="s">
        <v>73</v>
      </c>
      <c r="C27" s="52" t="s">
        <v>64</v>
      </c>
      <c r="D27" s="9"/>
      <c r="E27" s="9">
        <f t="shared" si="6"/>
        <v>0</v>
      </c>
      <c r="F27" s="9">
        <v>135515.79</v>
      </c>
      <c r="G27" s="9">
        <f t="shared" si="4"/>
        <v>135515.79</v>
      </c>
      <c r="H27" s="9">
        <f t="shared" si="5"/>
        <v>0</v>
      </c>
      <c r="I27" s="9"/>
      <c r="J27" s="49"/>
      <c r="K27" s="10">
        <v>7019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2" t="s">
        <v>52</v>
      </c>
      <c r="D28" s="9"/>
      <c r="E28" s="9">
        <f t="shared" si="6"/>
        <v>0</v>
      </c>
      <c r="F28" s="9"/>
      <c r="G28" s="9">
        <f t="shared" si="4"/>
        <v>0</v>
      </c>
      <c r="H28" s="9">
        <f t="shared" si="5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4"/>
        <v>0</v>
      </c>
      <c r="H29" s="9">
        <f t="shared" si="5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4"/>
        <v>0</v>
      </c>
      <c r="H30" s="9">
        <f t="shared" si="5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4"/>
        <v>0</v>
      </c>
      <c r="H31" s="9">
        <f t="shared" si="5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4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4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4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22332770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2024-10-17T17:45:39Z</dcterms:modified>
</cp:coreProperties>
</file>