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9BBF154C-E6FF-4A02-A754-8033820FA04D}" xr6:coauthVersionLast="47" xr6:coauthVersionMax="47" xr10:uidLastSave="{00000000-0000-0000-0000-000000000000}"/>
  <bookViews>
    <workbookView xWindow="29340" yWindow="166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G25" i="1"/>
  <c r="E25" i="1"/>
  <c r="H24" i="1"/>
  <c r="E24" i="1"/>
  <c r="H15" i="1" l="1"/>
  <c r="G15" i="1"/>
  <c r="E15" i="1"/>
  <c r="M11" i="1"/>
  <c r="I11" i="1"/>
  <c r="F11" i="1"/>
  <c r="D11" i="1"/>
  <c r="H16" i="1" l="1"/>
  <c r="H17" i="1"/>
  <c r="H18" i="1"/>
  <c r="H19" i="1"/>
  <c r="H20" i="1"/>
  <c r="G16" i="1"/>
  <c r="G17" i="1"/>
  <c r="G18" i="1"/>
  <c r="G19" i="1"/>
  <c r="G20" i="1"/>
  <c r="G21" i="1"/>
  <c r="G22" i="1"/>
  <c r="E16" i="1"/>
  <c r="E17" i="1"/>
  <c r="E18" i="1"/>
  <c r="E19" i="1"/>
  <c r="E20" i="1"/>
  <c r="E21" i="1"/>
  <c r="E22" i="1"/>
  <c r="E23" i="1"/>
  <c r="H21" i="1" l="1"/>
  <c r="H22" i="1"/>
  <c r="H23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<sst xmlns="http://schemas.openxmlformats.org/spreadsheetml/2006/main" count="336" uniqueCount="75">
  <si>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</si>
  <si>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</si>
  <si>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</si>
  <si>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</si>
  <si>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</si>
  <si>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</si>
  <si>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</si>
  <si>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</si>
  <si>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</si>
  <si>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</si>
  <si>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</si>
  <si>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</si>
  <si>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</si>
  <si>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</si>
  <si>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</si>
  <si>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</si>
  <si>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</si>
  <si>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</si>
  <si>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</si>
  <si>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</si>
  <si>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</si>
  <si>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</si>
  <si>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</si>
  <si>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</si>
  <si>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</si>
  <si>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</si>
  <si>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</si>
  <si>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</si>
  <si>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</si>
  <si>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</si>
  <si>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</si>
  <si>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</si>
  <si>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</si>
  <si>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</si>
  <si>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</si>
  <si>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</si>
  <si>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</si>
  <si>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</si>
  <si>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</si>
  <si>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</si>
  <si>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</si>
  <si>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</si>
  <si>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</si>
  <si>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</si>
  <si>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</si>
  <si>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</si>
  <si>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</si>
  <si>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</si>
  <si>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</si>
  <si>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</si>
  <si>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</si>
  <si>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</si>
  <si>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</si>
  <si>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</si>
  <si>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</si>
  <si>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</si>
  <si>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</si>
  <si>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</si>
  <si>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</si>
  <si>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GFFY2024</t>
  </si>
  <si>
    <t>USU DELEGATED - CAMPUS SIGN SYSTEM</t>
  </si>
  <si>
    <t>3000-300-3347-FXAAA-24346770</t>
  </si>
  <si>
    <t>06460</t>
  </si>
  <si>
    <t>USU DELEG CAPITAL REIMB GAX 24C5*040</t>
  </si>
  <si>
    <t>DF</t>
  </si>
  <si>
    <t>TRNSF FY24 CAP IMP FUNDS TO 24346770 FROM 24376300  HB006 ITEM 72</t>
  </si>
  <si>
    <t>USU DELEG CAPITAL REIMB GAX 24C5*267</t>
  </si>
  <si>
    <t>USU DELEG CAPITAL REIMB GAX 24C5*301</t>
  </si>
  <si>
    <t>USU DELEG CAPITAL REIMB GAX 24C5*302</t>
  </si>
  <si>
    <t>13/24</t>
  </si>
  <si>
    <t>USU DELEG CAPITAL REIMB GAX 24C5*312</t>
  </si>
  <si>
    <t>USU DELEGATED CAPITAL REIMB GAX 25C5*023</t>
  </si>
  <si>
    <t>FY'25</t>
  </si>
  <si>
    <t>USU DELEG CAPITAL REIMB GAX 25C5*039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</si>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</sst>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Times New Roman"/>
      <family val="1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6" fillId="0" borderId="0" xfId="0" applyFont="1" applyAlignment="1">
      <alignment horizontal="left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4" activePane="bottomLeft" state="frozen"/>
      <selection pane="bottomLeft" activeCell="C25" sqref="C25:C2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08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24346770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-300.56999999999971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70000</v>
      </c>
      <c r="E11" s="12">
        <f>SUM(E14:E1000)-F11</f>
        <v>59449.89</v>
      </c>
      <c r="F11" s="12">
        <f>SUM(F14:F1000)</f>
        <v>10550.11</v>
      </c>
      <c r="G11" s="12">
        <f>SUM(G14:G1000)</f>
        <v>10249.540000000001</v>
      </c>
      <c r="H11" s="12">
        <f>+D11-G11</f>
        <v>59750.46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5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45197</v>
      </c>
      <c r="B15" s="7" t="s">
        <v>63</v>
      </c>
      <c r="C15" s="52" t="s">
        <v>64</v>
      </c>
      <c r="D15" s="9"/>
      <c r="E15" s="9">
        <f t="shared" si="2"/>
        <v>0</v>
      </c>
      <c r="F15" s="9">
        <v>5609</v>
      </c>
      <c r="G15" s="9">
        <f t="shared" si="0"/>
        <v>5609</v>
      </c>
      <c r="H15" s="9">
        <f t="shared" ref="H15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3" t="s">
        <v>65</v>
      </c>
      <c r="C16" s="52" t="s">
        <v>64</v>
      </c>
      <c r="D16" s="9">
        <v>70000</v>
      </c>
      <c r="E16" s="9">
        <f t="shared" si="2"/>
        <v>70000</v>
      </c>
      <c r="F16" s="9"/>
      <c r="G16" s="9">
        <f t="shared" si="0"/>
        <v>0</v>
      </c>
      <c r="H16" s="9">
        <f t="shared" ref="H16:H20" si="4">+D16</f>
        <v>70000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45406</v>
      </c>
      <c r="B17" s="7" t="s">
        <v>66</v>
      </c>
      <c r="C17" s="52" t="s">
        <v>64</v>
      </c>
      <c r="D17" s="9"/>
      <c r="E17" s="9">
        <f t="shared" si="2"/>
        <v>0</v>
      </c>
      <c r="F17" s="9">
        <v>1222</v>
      </c>
      <c r="G17" s="9">
        <f t="shared" si="0"/>
        <v>1222</v>
      </c>
      <c r="H17" s="9">
        <f t="shared" si="4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45463</v>
      </c>
      <c r="B18" s="7" t="s">
        <v>67</v>
      </c>
      <c r="C18" s="52" t="s">
        <v>52</v>
      </c>
      <c r="D18" s="9"/>
      <c r="E18" s="9">
        <f t="shared" si="2"/>
        <v>0</v>
      </c>
      <c r="F18" s="9">
        <v>1700</v>
      </c>
      <c r="G18" s="9">
        <f t="shared" si="0"/>
        <v>1700</v>
      </c>
      <c r="H18" s="9">
        <f t="shared" si="4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 t="s">
        <v>69</v>
      </c>
      <c r="B19" s="7" t="s">
        <v>68</v>
      </c>
      <c r="C19" s="52" t="s">
        <v>52</v>
      </c>
      <c r="D19" s="9"/>
      <c r="E19" s="9">
        <f t="shared" si="2"/>
        <v>0</v>
      </c>
      <c r="F19" s="9">
        <v>262.5</v>
      </c>
      <c r="G19" s="9">
        <f t="shared" si="0"/>
        <v>262.5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 t="s">
        <v>69</v>
      </c>
      <c r="B20" s="7" t="s">
        <v>70</v>
      </c>
      <c r="C20" s="52" t="s">
        <v>52</v>
      </c>
      <c r="D20" s="9"/>
      <c r="E20" s="9">
        <f t="shared" si="2"/>
        <v>0</v>
      </c>
      <c r="F20" s="9">
        <v>537.5</v>
      </c>
      <c r="G20" s="9">
        <f t="shared" si="0"/>
        <v>537.5</v>
      </c>
      <c r="H20" s="9">
        <f t="shared" si="4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5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5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5" t="s">
        <v>72</v>
      </c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6">IF(J23&gt;0,0,F23)</f>
        <v>0</v>
      </c>
      <c r="H23" s="9">
        <f t="shared" si="5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45540</v>
      </c>
      <c r="B24" s="7" t="s">
        <v>71</v>
      </c>
      <c r="C24" s="114" t="s">
        <v>64</v>
      </c>
      <c r="D24" s="9"/>
      <c r="E24" s="9">
        <f t="shared" si="2"/>
        <v>0</v>
      </c>
      <c r="F24" s="9">
        <v>300.57</v>
      </c>
      <c r="G24" s="9"/>
      <c r="H24" s="9">
        <f t="shared" si="5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45572</v>
      </c>
      <c r="B25" s="7" t="s">
        <v>73</v>
      </c>
      <c r="C25" s="52" t="s">
        <v>64</v>
      </c>
      <c r="D25" s="9"/>
      <c r="E25" s="9">
        <f t="shared" si="2"/>
        <v>0</v>
      </c>
      <c r="F25" s="9">
        <v>593.54</v>
      </c>
      <c r="G25" s="9">
        <f>IF(J25&gt;0,0,F25)</f>
        <v>593.54</v>
      </c>
      <c r="H25" s="9">
        <f>+D22</f>
        <v>0</v>
      </c>
      <c r="I25" s="9"/>
      <c r="J25" s="49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11.25</v>
      </c>
      <c r="B26" s="7" t="s">
        <v>74</v>
      </c>
      <c r="C26" s="52" t="s">
        <v>64</v>
      </c>
      <c r="D26" s="9"/>
      <c r="E26" s="9">
        <f t="shared" ref="E26:E38" si="7">+D26</f>
        <v>0</v>
      </c>
      <c r="F26" s="9">
        <v>325</v>
      </c>
      <c r="G26" s="9">
        <f t="shared" si="6"/>
        <v>325</v>
      </c>
      <c r="H26" s="9">
        <f t="shared" si="5"/>
        <v>0</v>
      </c>
      <c r="I26" s="9"/>
      <c r="J26" s="49"/>
      <c r="K26" s="10">
        <v>7019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7"/>
        <v>0</v>
      </c>
      <c r="F27" s="9"/>
      <c r="G27" s="9">
        <f t="shared" si="6"/>
        <v>0</v>
      </c>
      <c r="H27" s="9">
        <f t="shared" si="5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7"/>
        <v>0</v>
      </c>
      <c r="F28" s="9"/>
      <c r="G28" s="9">
        <f t="shared" si="6"/>
        <v>0</v>
      </c>
      <c r="H28" s="9">
        <f t="shared" si="5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7"/>
        <v>0</v>
      </c>
      <c r="F29" s="9"/>
      <c r="G29" s="9">
        <f t="shared" si="6"/>
        <v>0</v>
      </c>
      <c r="H29" s="9">
        <f t="shared" si="5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7"/>
        <v>0</v>
      </c>
      <c r="F30" s="9"/>
      <c r="G30" s="9">
        <f t="shared" si="6"/>
        <v>0</v>
      </c>
      <c r="H30" s="9">
        <f t="shared" si="5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7"/>
        <v>0</v>
      </c>
      <c r="F31" s="9"/>
      <c r="G31" s="9">
        <f t="shared" si="6"/>
        <v>0</v>
      </c>
      <c r="H31" s="9">
        <f t="shared" si="5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7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7"/>
        <v>0</v>
      </c>
      <c r="F33" s="9"/>
      <c r="G33" s="9">
        <f t="shared" si="6"/>
        <v>0</v>
      </c>
      <c r="H33" s="9">
        <f t="shared" si="8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7"/>
        <v>0</v>
      </c>
      <c r="F34" s="9"/>
      <c r="G34" s="9">
        <f t="shared" si="6"/>
        <v>0</v>
      </c>
      <c r="H34" s="9">
        <f t="shared" si="8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7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7"/>
        <v>0</v>
      </c>
      <c r="F36" s="9"/>
      <c r="G36" s="9">
        <f t="shared" si="9"/>
        <v>0</v>
      </c>
      <c r="H36" s="9">
        <f t="shared" si="10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24346770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2024-12-09T20:29:39Z</dcterms:modified>
</cp:coreProperties>
</file>