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4\3000\3347\"/>
    </mc:Choice>
  </mc:AlternateContent>
  <xr:revisionPtr revIDLastSave="0" documentId="13_ncr:1_{3F3F233A-E1D4-421F-BE4A-16AA0E7337FF}" xr6:coauthVersionLast="47" xr6:coauthVersionMax="47" xr10:uidLastSave="{00000000-0000-0000-0000-000000000000}"/>
  <bookViews>
    <workbookView xWindow="1305" yWindow="1365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E17" i="1"/>
  <c r="H15" i="1"/>
  <c r="H16" i="1"/>
  <c r="H18" i="1"/>
  <c r="H19" i="1"/>
  <c r="H20" i="1"/>
  <c r="G15" i="1"/>
  <c r="G16" i="1"/>
  <c r="G18" i="1"/>
  <c r="G19" i="1"/>
  <c r="G20" i="1"/>
  <c r="G21" i="1"/>
  <c r="G22" i="1"/>
  <c r="E15" i="1"/>
  <c r="E16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<sst xmlns="http://schemas.openxmlformats.org/spreadsheetml/2006/main" count="334" uniqueCount="74">
  <si>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</si>
  <si>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</si>
  <si>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</si>
  <si>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</si>
  <si>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</si>
  <si>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</si>
  <si>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</si>
  <si>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</si>
  <si>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</si>
  <si>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</si>
  <si>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</si>
  <si>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</si>
  <si>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</si>
  <si>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</si>
  <si>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</si>
  <si>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</si>
  <si>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</si>
  <si>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</si>
  <si>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</si>
  <si>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</si>
  <si>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</si>
  <si>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</si>
  <si>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</si>
  <si>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</si>
  <si>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</si>
  <si>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</si>
  <si>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</si>
  <si>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</si>
  <si>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</si>
  <si>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</si>
  <si>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</si>
  <si>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</si>
  <si>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</si>
  <si>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</si>
  <si>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</si>
  <si>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</si>
  <si>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</si>
  <si>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</si>
  <si>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</si>
  <si>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</si>
  <si>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</si>
  <si>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</si>
  <si>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</si>
  <si>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</si>
  <si>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</si>
  <si>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</si>
  <si>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</si>
  <si>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</si>
  <si>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</si>
  <si>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</si>
  <si>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</si>
  <si>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</si>
  <si>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</si>
  <si>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</si>
  <si>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</si>
  <si>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</si>
  <si>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</si>
  <si>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</si>
  <si>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</si>
  <si>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USU DELEGATED - SOUTH CAMPUS UTILITY TUNNEL EXPANSION</t>
  </si>
  <si>
    <t>3000-300-3347-FXAAA-24313770</t>
  </si>
  <si>
    <t>00088</t>
  </si>
  <si>
    <t>FY'24</t>
  </si>
  <si>
    <t>USU DELEG CAPITAL REIMB GAX 24C5*006</t>
  </si>
  <si>
    <t>DF</t>
  </si>
  <si>
    <t>USU DELEG CAPITAL REIMB GAX 24C5*094</t>
  </si>
  <si>
    <t>USU DELEG CAPITAL REIMB GAX 24C5*117</t>
  </si>
  <si>
    <t>USU DELEG CAPITAL REIMB GAX 24C5*151</t>
  </si>
  <si>
    <t>USU DELEG CAPITAL REIMB GAX 24C5*190</t>
  </si>
  <si>
    <t>TRNSF FY24 CAP IMP FUNDS TO 24313770 FROM 24376300  HB006 ITEM 72</t>
  </si>
  <si>
    <t>USU DELEG CAPITAL REIMB GAX 24C5*218</t>
  </si>
  <si>
    <t>USU DELEG CAPITAL REIMB GAX 24C5*238</t>
  </si>
  <si>
    <t>USU DELEG CAPITAL REIMB GAX 24C5*302</t>
  </si>
  <si>
    <t>13/24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</si>
</sst>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A24" sqref="A24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8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24313770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60</v>
      </c>
      <c r="G7" s="113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5000000</v>
      </c>
      <c r="E11" s="12">
        <f>SUM(E14:E500)-F11</f>
        <v>0</v>
      </c>
      <c r="F11" s="12">
        <f>SUM(F14:F500)</f>
        <v>5000000</v>
      </c>
      <c r="G11" s="12">
        <f>SUM(G14:G500)</f>
        <v>5000000</v>
      </c>
      <c r="H11" s="12">
        <f>+D11-G11</f>
        <v>0</v>
      </c>
      <c r="I11" s="12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62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63</v>
      </c>
      <c r="C15" s="109" t="s">
        <v>64</v>
      </c>
      <c r="D15" s="9"/>
      <c r="E15" s="9">
        <f t="shared" si="2"/>
        <v>0</v>
      </c>
      <c r="F15" s="9">
        <v>362256</v>
      </c>
      <c r="G15" s="9">
        <f t="shared" si="0"/>
        <v>362256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45246</v>
      </c>
      <c r="B16" s="7" t="s">
        <v>65</v>
      </c>
      <c r="C16" s="109" t="s">
        <v>64</v>
      </c>
      <c r="D16" s="9"/>
      <c r="E16" s="9">
        <f t="shared" si="2"/>
        <v>0</v>
      </c>
      <c r="F16" s="9">
        <v>2012811.97</v>
      </c>
      <c r="G16" s="9">
        <f t="shared" si="0"/>
        <v>2012811.97</v>
      </c>
      <c r="H16" s="9">
        <f t="shared" si="3"/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45260</v>
      </c>
      <c r="B17" s="7" t="s">
        <v>66</v>
      </c>
      <c r="C17" s="109" t="s">
        <v>64</v>
      </c>
      <c r="D17" s="9"/>
      <c r="E17" s="9">
        <f t="shared" si="2"/>
        <v>0</v>
      </c>
      <c r="F17" s="9">
        <v>20378.400000000001</v>
      </c>
      <c r="G17" s="9">
        <f t="shared" si="0"/>
        <v>20378.400000000001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45294</v>
      </c>
      <c r="B18" s="7" t="s">
        <v>67</v>
      </c>
      <c r="C18" s="109" t="s">
        <v>64</v>
      </c>
      <c r="D18" s="9"/>
      <c r="E18" s="9">
        <f t="shared" si="2"/>
        <v>0</v>
      </c>
      <c r="F18" s="9">
        <v>1595789.38</v>
      </c>
      <c r="G18" s="9">
        <f t="shared" si="0"/>
        <v>1595789.38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45314</v>
      </c>
      <c r="B19" s="7" t="s">
        <v>68</v>
      </c>
      <c r="C19" s="109" t="s">
        <v>64</v>
      </c>
      <c r="D19" s="9"/>
      <c r="E19" s="9">
        <f t="shared" si="2"/>
        <v>0</v>
      </c>
      <c r="F19" s="9">
        <v>53074.3</v>
      </c>
      <c r="G19" s="9">
        <f t="shared" si="0"/>
        <v>53074.3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45327</v>
      </c>
      <c r="B20" s="114" t="s">
        <v>69</v>
      </c>
      <c r="C20" s="52" t="s">
        <v>64</v>
      </c>
      <c r="D20" s="9">
        <v>5000000</v>
      </c>
      <c r="E20" s="9">
        <f t="shared" si="2"/>
        <v>5000000</v>
      </c>
      <c r="F20" s="9"/>
      <c r="G20" s="9">
        <f t="shared" si="0"/>
        <v>0</v>
      </c>
      <c r="H20" s="9">
        <f t="shared" si="3"/>
        <v>5000000</v>
      </c>
      <c r="I20" s="9"/>
      <c r="J20" s="49"/>
      <c r="K20" s="10">
        <v>4667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45357</v>
      </c>
      <c r="B21" s="7" t="s">
        <v>70</v>
      </c>
      <c r="C21" s="52" t="s">
        <v>64</v>
      </c>
      <c r="D21" s="9"/>
      <c r="E21" s="9">
        <f t="shared" si="2"/>
        <v>0</v>
      </c>
      <c r="F21" s="9">
        <v>851474.76</v>
      </c>
      <c r="G21" s="9">
        <f t="shared" si="0"/>
        <v>851474.76</v>
      </c>
      <c r="H21" s="9">
        <f t="shared" ref="H21:H31" si="4">+D21</f>
        <v>0</v>
      </c>
      <c r="I21" s="9"/>
      <c r="J21" s="49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45379</v>
      </c>
      <c r="B22" s="7" t="s">
        <v>71</v>
      </c>
      <c r="C22" s="52" t="s">
        <v>64</v>
      </c>
      <c r="D22" s="9"/>
      <c r="E22" s="9">
        <f t="shared" si="2"/>
        <v>0</v>
      </c>
      <c r="F22" s="9">
        <v>15666.4</v>
      </c>
      <c r="G22" s="9">
        <f t="shared" si="0"/>
        <v>15666.4</v>
      </c>
      <c r="H22" s="9">
        <f t="shared" si="4"/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 t="s">
        <v>73</v>
      </c>
      <c r="B23" s="7" t="s">
        <v>72</v>
      </c>
      <c r="C23" s="52" t="s">
        <v>52</v>
      </c>
      <c r="D23" s="8"/>
      <c r="E23" s="9">
        <f t="shared" si="2"/>
        <v>0</v>
      </c>
      <c r="F23" s="9">
        <v>88548.79</v>
      </c>
      <c r="G23" s="9">
        <f t="shared" ref="G23:G34" si="5">IF(J23&gt;0,0,F23)</f>
        <v>88548.79</v>
      </c>
      <c r="H23" s="9">
        <f t="shared" si="4"/>
        <v>0</v>
      </c>
      <c r="I23" s="9"/>
      <c r="J23" s="49"/>
      <c r="K23" s="10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24313770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2024-07-12T22:09:18Z</dcterms:modified>
</cp:coreProperties>
</file>