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69681AB4-CC40-47A7-9065-383AF577C5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M11" i="1"/>
  <c r="I11" i="1"/>
  <c r="F11" i="1"/>
  <c r="L10" i="1" s="1"/>
  <c r="L12" i="1" s="1"/>
  <c r="D1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<sst xmlns="http://schemas.openxmlformats.org/spreadsheetml/2006/main" count="326" uniqueCount="66">
  <si>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</si>
  <si>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</si>
  <si>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</si>
  <si>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</si>
  <si>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</si>
  <si>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</si>
  <si>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</si>
  <si>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</si>
  <si>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</si>
  <si>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</si>
  <si>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</si>
  <si>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</si>
  <si>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</si>
  <si>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</si>
  <si>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</si>
  <si>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</si>
  <si>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</si>
  <si>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</si>
  <si>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</si>
  <si>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</si>
  <si>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</si>
  <si>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</si>
  <si>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</si>
  <si>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</si>
  <si>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</si>
  <si>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</si>
  <si>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</si>
  <si>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</si>
  <si>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</si>
  <si>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</si>
  <si>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</si>
  <si>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</si>
  <si>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</si>
  <si>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</si>
  <si>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</si>
  <si>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</si>
  <si>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</si>
  <si>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</si>
  <si>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</si>
  <si>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</si>
  <si>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</si>
  <si>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</si>
  <si>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</si>
  <si>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</si>
  <si>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</si>
  <si>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</si>
  <si>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</si>
  <si>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</si>
  <si>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</si>
  <si>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</si>
  <si>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</si>
  <si>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</si>
  <si>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</si>
  <si>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</si>
  <si>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</si>
  <si>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</si>
  <si>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</si>
  <si>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</si>
  <si>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</si>
  <si>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08610</t>
  </si>
  <si>
    <t>DHHS - JJS PROVO SCYC FINISH LED LIGHTING UPGRADE</t>
  </si>
  <si>
    <t>3000-300-3348-FXAAA-25239430</t>
  </si>
  <si>
    <t>FY'25</t>
  </si>
  <si>
    <t>LEGAL FEES TO 21257300 FROM 25239430</t>
  </si>
  <si>
    <t>Trfr to 25239430 from FY25 GFFY Capital Improvement Funds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</si>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</sst>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16" sqref="C16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2" t="s">
        <v>54</v>
      </c>
      <c r="C4" s="51"/>
      <c r="D4" s="114" t="s">
        <v>59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25239430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10" t="s">
        <v>61</v>
      </c>
      <c r="G7" s="113">
        <f>+G11-F11</f>
        <v>-50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50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SUM(D14:D1000)</f>
        <v>66172</v>
      </c>
      <c r="E11" s="13">
        <f>SUM(E14:E1000)-F11</f>
        <v>66122</v>
      </c>
      <c r="F11" s="13">
        <f>SUM(F14:F1000)</f>
        <v>50</v>
      </c>
      <c r="G11" s="13">
        <f>SUM(G14:G1000)</f>
        <v>0</v>
      </c>
      <c r="H11" s="13">
        <f>+D11-G11</f>
        <v>66172</v>
      </c>
      <c r="I11" s="13">
        <f>SUM(I14:I1000)</f>
        <v>0</v>
      </c>
      <c r="J11" s="84"/>
      <c r="K11" s="85"/>
      <c r="L11" s="106">
        <f>SUM(L13:L900)</f>
        <v>0</v>
      </c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50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70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6" t="s">
        <v>62</v>
      </c>
      <c r="B14" s="7"/>
      <c r="C14" s="53"/>
      <c r="D14" s="9"/>
      <c r="E14" s="9">
        <f t="shared" ref="E14:E70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thickBot="1">
      <c r="A15" s="6">
        <v>45511</v>
      </c>
      <c r="B15" s="115" t="s">
        <v>63</v>
      </c>
      <c r="C15" s="109" t="s">
        <v>65</v>
      </c>
      <c r="D15" s="9"/>
      <c r="E15" s="9">
        <f t="shared" si="2"/>
        <v>0</v>
      </c>
      <c r="F15" s="9">
        <v>50</v>
      </c>
      <c r="G15" s="9"/>
      <c r="H15" s="9">
        <f t="shared" ref="H15:H70" si="3">+D15</f>
        <v>0</v>
      </c>
      <c r="I15" s="9"/>
      <c r="J15" s="50"/>
      <c r="K15" s="10">
        <v>6870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thickBot="1">
      <c r="A16" s="6">
        <v>45516</v>
      </c>
      <c r="B16" s="115" t="s">
        <v>64</v>
      </c>
      <c r="C16" s="53" t="s">
        <v>65</v>
      </c>
      <c r="D16" s="9">
        <v>66172</v>
      </c>
      <c r="E16" s="9">
        <f t="shared" si="2"/>
        <v>66172</v>
      </c>
      <c r="F16" s="9"/>
      <c r="G16" s="9">
        <f t="shared" si="0"/>
        <v>0</v>
      </c>
      <c r="H16" s="9">
        <f t="shared" si="3"/>
        <v>66172</v>
      </c>
      <c r="I16" s="9"/>
      <c r="J16" s="50"/>
      <c r="K16" s="10">
        <v>4667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3" t="s">
        <v>52</v>
      </c>
      <c r="D24" s="9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108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7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49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7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ref="E71:E86" si="4">+D71</f>
        <v>0</v>
      </c>
      <c r="F71" s="9"/>
      <c r="G71" s="9">
        <f t="shared" ref="G71:G82" si="5">IF(J71&gt;0,0,F71)</f>
        <v>0</v>
      </c>
      <c r="H71" s="9">
        <f t="shared" ref="H71:H82" si="6">+D71</f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si="4"/>
        <v>0</v>
      </c>
      <c r="F72" s="9"/>
      <c r="G72" s="9">
        <f t="shared" si="5"/>
        <v>0</v>
      </c>
      <c r="H72" s="9">
        <f t="shared" si="6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ref="G83:G98" si="7">IF(J83&gt;0,0,F83)</f>
        <v>0</v>
      </c>
      <c r="H83" s="9">
        <f t="shared" ref="H83:H98" si="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si="7"/>
        <v>0</v>
      </c>
      <c r="H84" s="9">
        <f t="shared" si="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ref="E87:E102" si="9">+D87</f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si="9"/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ref="G99:G114" si="10">IF(J99&gt;0,0,F99)</f>
        <v>0</v>
      </c>
      <c r="H99" s="9">
        <f t="shared" ref="H99:H114" si="1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si="10"/>
        <v>0</v>
      </c>
      <c r="H100" s="9">
        <f t="shared" si="1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ref="E103:E118" si="12">+D103</f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si="12"/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ref="G115:G130" si="13">IF(J115&gt;0,0,F115)</f>
        <v>0</v>
      </c>
      <c r="H115" s="9">
        <f t="shared" ref="H115:H130" si="1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si="13"/>
        <v>0</v>
      </c>
      <c r="H116" s="9">
        <f t="shared" si="1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ref="E119:E134" si="15">+D119</f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si="15"/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ref="G131:G146" si="16">IF(J131&gt;0,0,F131)</f>
        <v>0</v>
      </c>
      <c r="H131" s="9">
        <f t="shared" ref="H131:H146" si="1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si="16"/>
        <v>0</v>
      </c>
      <c r="H132" s="9">
        <f t="shared" si="1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ref="E135:E150" si="18">+D135</f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si="18"/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ref="G147:G162" si="19">IF(J147&gt;0,0,F147)</f>
        <v>0</v>
      </c>
      <c r="H147" s="9">
        <f t="shared" ref="H147:H162" si="2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si="19"/>
        <v>0</v>
      </c>
      <c r="H148" s="9">
        <f t="shared" si="2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ref="E151:E166" si="21">+D151</f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si="21"/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ref="G163:G178" si="22">IF(J163&gt;0,0,F163)</f>
        <v>0</v>
      </c>
      <c r="H163" s="9">
        <f t="shared" ref="H163:H178" si="2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si="22"/>
        <v>0</v>
      </c>
      <c r="H164" s="9">
        <f t="shared" si="2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ref="E167:E182" si="24">+D167</f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si="24"/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ref="G179:G194" si="25">IF(J179&gt;0,0,F179)</f>
        <v>0</v>
      </c>
      <c r="H179" s="9">
        <f t="shared" ref="H179:H194" si="2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si="25"/>
        <v>0</v>
      </c>
      <c r="H180" s="9">
        <f t="shared" si="2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ref="E183:E198" si="27">+D183</f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si="27"/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ref="G195:G210" si="28">IF(J195&gt;0,0,F195)</f>
        <v>0</v>
      </c>
      <c r="H195" s="9">
        <f t="shared" ref="H195:H210" si="2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si="28"/>
        <v>0</v>
      </c>
      <c r="H196" s="9">
        <f t="shared" si="2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ref="E199:E214" si="30">+D199</f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si="30"/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ref="G211:G226" si="31">IF(J211&gt;0,0,F211)</f>
        <v>0</v>
      </c>
      <c r="H211" s="9">
        <f t="shared" ref="H211:H226" si="3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si="31"/>
        <v>0</v>
      </c>
      <c r="H212" s="9">
        <f t="shared" si="3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ref="E215:E230" si="33">+D215</f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si="33"/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ref="G227:G240" si="34">IF(J227&gt;0,0,F227)</f>
        <v>0</v>
      </c>
      <c r="H227" s="9">
        <f t="shared" ref="H227:H240" si="3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si="34"/>
        <v>0</v>
      </c>
      <c r="H228" s="9">
        <f t="shared" si="3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ref="E231:E240" si="36">+D231</f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si="36"/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25239430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2024-09-26T20:35:28Z</dcterms:modified>
</cp:coreProperties>
</file>