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6D96BB53-64B3-42D5-AD1E-64C09FA16330}" xr6:coauthVersionLast="47" xr6:coauthVersionMax="47" xr10:uidLastSave="{00000000-0000-0000-0000-000000000000}"/>
  <bookViews>
    <workbookView xWindow="32940" yWindow="4275" windowWidth="2160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6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M11" i="1"/>
  <c r="I11" i="1"/>
  <c r="F11" i="1"/>
  <c r="L10" i="1" s="1"/>
  <c r="L12" i="1" s="1"/>
  <c r="D1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<sst xmlns="http://schemas.openxmlformats.org/spreadsheetml/2006/main" count="328" uniqueCount="70">
  <si>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</si>
  <si>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</si>
  <si>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</si>
  <si>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</si>
  <si>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</si>
  <si>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</si>
  <si>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</si>
  <si>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</si>
  <si>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</si>
  <si>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</si>
  <si>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</si>
  <si>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</si>
  <si>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</si>
  <si>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</si>
  <si>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</si>
  <si>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</si>
  <si>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</si>
  <si>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</si>
  <si>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</si>
  <si>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</si>
  <si>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</si>
  <si>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</si>
  <si>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</si>
  <si>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</si>
  <si>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</si>
  <si>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</si>
  <si>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</si>
  <si>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</si>
  <si>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</si>
  <si>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</si>
  <si>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</si>
  <si>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</si>
  <si>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</si>
  <si>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</si>
  <si>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</si>
  <si>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</si>
  <si>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</si>
  <si>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</si>
  <si>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</si>
  <si>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</si>
  <si>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</si>
  <si>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</si>
  <si>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</si>
  <si>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</si>
  <si>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</si>
  <si>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</si>
  <si>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</si>
  <si>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</si>
  <si>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</si>
  <si>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</si>
  <si>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</si>
  <si>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</si>
  <si>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</si>
  <si>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</si>
  <si>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</si>
  <si>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</si>
  <si>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</si>
  <si>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</si>
  <si>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GFFY2025</t>
  </si>
  <si>
    <t>DHHS - JJS PROVO SCYC REPLACE ALL EXTERIOR DOOR AND WINDOW FRAMES THAT ARE RUSTED THROUGH</t>
  </si>
  <si>
    <t>3000-300-3348-FXAAA-25238430</t>
  </si>
  <si>
    <t>08610</t>
  </si>
  <si>
    <t>FY'25</t>
  </si>
  <si>
    <t>Trfr to 25238430 from FY25 GFFY Capital Improvement Funds</t>
  </si>
  <si>
    <t>IDT 25C3*008 XFER LEGAL FEES TO  21257300</t>
  </si>
  <si>
    <t>DF</t>
  </si>
  <si>
    <t>df</t>
  </si>
  <si>
    <t>DESIGN SEQUENCE - CONTRACT</t>
  </si>
  <si>
    <t>N/A</t>
  </si>
  <si>
    <t>2570081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</si>
</sst>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8"/>
      <color theme="1"/>
      <name val="Andale WT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7" fillId="0" borderId="12" xfId="0" applyFont="1" applyBorder="1" applyAlignment="1">
      <alignment horizontal="left" vertical="top"/>
    </xf>
    <xf numFmtId="43" fontId="5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A18" sqref="A18"/>
    </sheetView>
  </sheetViews>
  <sheetFormatPr defaultColWidth="8.88671875" defaultRowHeight="1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>
      <c r="H1" s="95" t="s">
        <v>37</v>
      </c>
      <c r="J1" s="58"/>
      <c r="K1" s="59"/>
      <c r="L1" s="60"/>
      <c r="M1" s="60"/>
      <c r="N1" s="60"/>
    </row>
    <row r="2" spans="1:254" s="4" customFormat="1" ht="14.1" customHeight="1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>
      <c r="A4" s="3"/>
      <c r="B4" s="112" t="s">
        <v>54</v>
      </c>
      <c r="C4" s="51"/>
      <c r="D4" s="114" t="s">
        <v>61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>
      <c r="A5" s="3"/>
      <c r="B5" s="2" t="s">
        <v>2</v>
      </c>
      <c r="C5" s="52"/>
      <c r="D5" s="108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>
      <c r="A6" s="3"/>
      <c r="B6" s="2" t="s">
        <v>3</v>
      </c>
      <c r="C6" s="52"/>
      <c r="D6" s="107">
        <v>25238430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>
      <c r="A7" s="3"/>
      <c r="B7" s="2" t="s">
        <v>4</v>
      </c>
      <c r="C7" s="52"/>
      <c r="D7" s="110" t="s">
        <v>60</v>
      </c>
      <c r="G7" s="113">
        <f>+G11-F11</f>
        <v>30480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54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>
      <c r="A11" s="48" t="s">
        <v>14</v>
      </c>
      <c r="B11" s="82" t="s">
        <v>15</v>
      </c>
      <c r="C11" s="83"/>
      <c r="D11" s="13">
        <f>SUM(D14:D1000)</f>
        <v>70985</v>
      </c>
      <c r="E11" s="13">
        <f>SUM(E14:E1000)-F11</f>
        <v>70931</v>
      </c>
      <c r="F11" s="13">
        <f>SUM(F14:F1000)</f>
        <v>54</v>
      </c>
      <c r="G11" s="13">
        <f>SUM(G14:G1000)</f>
        <v>30534</v>
      </c>
      <c r="H11" s="13">
        <f>+D11-G11</f>
        <v>40451</v>
      </c>
      <c r="I11" s="13">
        <f>SUM(I14:I1000)</f>
        <v>0</v>
      </c>
      <c r="J11" s="84"/>
      <c r="K11" s="85"/>
      <c r="L11" s="106">
        <f>SUM(L13:L900)</f>
        <v>0</v>
      </c>
      <c r="M11" s="106">
        <f>SUM(M13:M1000)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54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70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6" t="s">
        <v>62</v>
      </c>
      <c r="B14" s="7"/>
      <c r="C14" s="53"/>
      <c r="D14" s="9"/>
      <c r="E14" s="9">
        <f t="shared" ref="E14:E70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thickBot="1">
      <c r="A15" s="6">
        <v>45516</v>
      </c>
      <c r="B15" s="115" t="s">
        <v>63</v>
      </c>
      <c r="C15" s="109" t="s">
        <v>66</v>
      </c>
      <c r="D15" s="9">
        <v>70985</v>
      </c>
      <c r="E15" s="9">
        <f t="shared" si="2"/>
        <v>70985</v>
      </c>
      <c r="F15" s="9"/>
      <c r="G15" s="9"/>
      <c r="H15" s="9">
        <f t="shared" ref="H15:H70" si="3">+D15</f>
        <v>70985</v>
      </c>
      <c r="I15" s="9"/>
      <c r="J15" s="50"/>
      <c r="K15" s="10">
        <v>4667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>
      <c r="A16" s="6">
        <v>45511</v>
      </c>
      <c r="B16" s="116" t="s">
        <v>64</v>
      </c>
      <c r="C16" s="53" t="s">
        <v>65</v>
      </c>
      <c r="D16" s="9"/>
      <c r="E16" s="9">
        <f t="shared" si="2"/>
        <v>0</v>
      </c>
      <c r="F16" s="9">
        <v>54</v>
      </c>
      <c r="G16" s="9">
        <f t="shared" si="0"/>
        <v>54</v>
      </c>
      <c r="H16" s="9">
        <f t="shared" si="3"/>
        <v>0</v>
      </c>
      <c r="I16" s="9"/>
      <c r="J16" s="50"/>
      <c r="K16" s="10">
        <v>6870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>
      <c r="A17" s="6">
        <v>45562</v>
      </c>
      <c r="B17" s="7" t="s">
        <v>67</v>
      </c>
      <c r="C17" s="53" t="s">
        <v>68</v>
      </c>
      <c r="D17" s="9"/>
      <c r="E17" s="9">
        <f t="shared" si="2"/>
        <v>0</v>
      </c>
      <c r="F17" s="9"/>
      <c r="G17" s="9">
        <v>30480</v>
      </c>
      <c r="H17" s="9">
        <f t="shared" si="3"/>
        <v>0</v>
      </c>
      <c r="I17" s="9"/>
      <c r="J17" s="50" t="s">
        <v>69</v>
      </c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/>
      <c r="B24" s="7"/>
      <c r="C24" s="53" t="s">
        <v>52</v>
      </c>
      <c r="D24" s="9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108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7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49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7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3" t="s">
        <v>52</v>
      </c>
      <c r="D71" s="9"/>
      <c r="E71" s="9">
        <f t="shared" ref="E71:E86" si="4">+D71</f>
        <v>0</v>
      </c>
      <c r="F71" s="9"/>
      <c r="G71" s="9">
        <f t="shared" ref="G71:G82" si="5">IF(J71&gt;0,0,F71)</f>
        <v>0</v>
      </c>
      <c r="H71" s="9">
        <f t="shared" ref="H71:H82" si="6">+D71</f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3" t="s">
        <v>52</v>
      </c>
      <c r="D72" s="9"/>
      <c r="E72" s="9">
        <f t="shared" si="4"/>
        <v>0</v>
      </c>
      <c r="F72" s="9"/>
      <c r="G72" s="9">
        <f t="shared" si="5"/>
        <v>0</v>
      </c>
      <c r="H72" s="9">
        <f t="shared" si="6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ref="G83:G98" si="7">IF(J83&gt;0,0,F83)</f>
        <v>0</v>
      </c>
      <c r="H83" s="9">
        <f t="shared" ref="H83:H98" si="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si="7"/>
        <v>0</v>
      </c>
      <c r="H84" s="9">
        <f t="shared" si="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3" t="s">
        <v>52</v>
      </c>
      <c r="D87" s="9"/>
      <c r="E87" s="9">
        <f t="shared" ref="E87:E102" si="9">+D87</f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3" t="s">
        <v>52</v>
      </c>
      <c r="D88" s="9"/>
      <c r="E88" s="9">
        <f t="shared" si="9"/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ref="G99:G114" si="10">IF(J99&gt;0,0,F99)</f>
        <v>0</v>
      </c>
      <c r="H99" s="9">
        <f t="shared" ref="H99:H114" si="1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si="10"/>
        <v>0</v>
      </c>
      <c r="H100" s="9">
        <f t="shared" si="1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3" t="s">
        <v>52</v>
      </c>
      <c r="D103" s="9"/>
      <c r="E103" s="9">
        <f t="shared" ref="E103:E118" si="12">+D103</f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3" t="s">
        <v>52</v>
      </c>
      <c r="D104" s="9"/>
      <c r="E104" s="9">
        <f t="shared" si="12"/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ref="G115:G130" si="13">IF(J115&gt;0,0,F115)</f>
        <v>0</v>
      </c>
      <c r="H115" s="9">
        <f t="shared" ref="H115:H130" si="1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si="13"/>
        <v>0</v>
      </c>
      <c r="H116" s="9">
        <f t="shared" si="1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3" t="s">
        <v>52</v>
      </c>
      <c r="D119" s="9"/>
      <c r="E119" s="9">
        <f t="shared" ref="E119:E134" si="15">+D119</f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3" t="s">
        <v>52</v>
      </c>
      <c r="D120" s="9"/>
      <c r="E120" s="9">
        <f t="shared" si="15"/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ref="G131:G146" si="16">IF(J131&gt;0,0,F131)</f>
        <v>0</v>
      </c>
      <c r="H131" s="9">
        <f t="shared" ref="H131:H146" si="1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si="16"/>
        <v>0</v>
      </c>
      <c r="H132" s="9">
        <f t="shared" si="1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3" t="s">
        <v>52</v>
      </c>
      <c r="D135" s="9"/>
      <c r="E135" s="9">
        <f t="shared" ref="E135:E150" si="18">+D135</f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3" t="s">
        <v>52</v>
      </c>
      <c r="D136" s="9"/>
      <c r="E136" s="9">
        <f t="shared" si="18"/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ref="G147:G162" si="19">IF(J147&gt;0,0,F147)</f>
        <v>0</v>
      </c>
      <c r="H147" s="9">
        <f t="shared" ref="H147:H162" si="2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si="19"/>
        <v>0</v>
      </c>
      <c r="H148" s="9">
        <f t="shared" si="2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3" t="s">
        <v>52</v>
      </c>
      <c r="D151" s="9"/>
      <c r="E151" s="9">
        <f t="shared" ref="E151:E166" si="21">+D151</f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3" t="s">
        <v>52</v>
      </c>
      <c r="D152" s="9"/>
      <c r="E152" s="9">
        <f t="shared" si="21"/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ref="G163:G178" si="22">IF(J163&gt;0,0,F163)</f>
        <v>0</v>
      </c>
      <c r="H163" s="9">
        <f t="shared" ref="H163:H178" si="2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si="22"/>
        <v>0</v>
      </c>
      <c r="H164" s="9">
        <f t="shared" si="2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3" t="s">
        <v>52</v>
      </c>
      <c r="D167" s="9"/>
      <c r="E167" s="9">
        <f t="shared" ref="E167:E182" si="24">+D167</f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3" t="s">
        <v>52</v>
      </c>
      <c r="D168" s="9"/>
      <c r="E168" s="9">
        <f t="shared" si="24"/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ref="G179:G194" si="25">IF(J179&gt;0,0,F179)</f>
        <v>0</v>
      </c>
      <c r="H179" s="9">
        <f t="shared" ref="H179:H194" si="2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si="25"/>
        <v>0</v>
      </c>
      <c r="H180" s="9">
        <f t="shared" si="2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3" t="s">
        <v>52</v>
      </c>
      <c r="D183" s="9"/>
      <c r="E183" s="9">
        <f t="shared" ref="E183:E198" si="27">+D183</f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3" t="s">
        <v>52</v>
      </c>
      <c r="D184" s="9"/>
      <c r="E184" s="9">
        <f t="shared" si="27"/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ref="G195:G210" si="28">IF(J195&gt;0,0,F195)</f>
        <v>0</v>
      </c>
      <c r="H195" s="9">
        <f t="shared" ref="H195:H210" si="2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si="28"/>
        <v>0</v>
      </c>
      <c r="H196" s="9">
        <f t="shared" si="2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3" t="s">
        <v>52</v>
      </c>
      <c r="D199" s="9"/>
      <c r="E199" s="9">
        <f t="shared" ref="E199:E214" si="30">+D199</f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3" t="s">
        <v>52</v>
      </c>
      <c r="D200" s="9"/>
      <c r="E200" s="9">
        <f t="shared" si="30"/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ref="G211:G226" si="31">IF(J211&gt;0,0,F211)</f>
        <v>0</v>
      </c>
      <c r="H211" s="9">
        <f t="shared" ref="H211:H226" si="3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si="31"/>
        <v>0</v>
      </c>
      <c r="H212" s="9">
        <f t="shared" si="3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3" t="s">
        <v>52</v>
      </c>
      <c r="D215" s="9"/>
      <c r="E215" s="9">
        <f t="shared" ref="E215:E230" si="33">+D215</f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3" t="s">
        <v>52</v>
      </c>
      <c r="D216" s="9"/>
      <c r="E216" s="9">
        <f t="shared" si="33"/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ref="G227:G240" si="34">IF(J227&gt;0,0,F227)</f>
        <v>0</v>
      </c>
      <c r="H227" s="9">
        <f t="shared" ref="H227:H240" si="3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si="34"/>
        <v>0</v>
      </c>
      <c r="H228" s="9">
        <f t="shared" si="3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3" t="s">
        <v>52</v>
      </c>
      <c r="D231" s="9"/>
      <c r="E231" s="9">
        <f t="shared" ref="E231:E240" si="36">+D231</f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3" t="s">
        <v>52</v>
      </c>
      <c r="D232" s="9"/>
      <c r="E232" s="9">
        <f t="shared" si="36"/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5" t="s">
        <v>0</v>
      </c>
    </row>
    <row r="4" spans="2:17" ht="15.75">
      <c r="B4"/>
      <c r="C4" s="15" t="e">
        <f>+PROJECT!#REF!</f>
        <v>#REF!</v>
      </c>
    </row>
    <row r="5" spans="2:17" ht="15.75">
      <c r="B5"/>
      <c r="C5" s="36" t="s">
        <v>16</v>
      </c>
      <c r="D5" s="1">
        <f>+PROJECT!D6</f>
        <v>25238430</v>
      </c>
      <c r="E5"/>
    </row>
    <row r="6" spans="2:17" ht="15.75">
      <c r="B6"/>
      <c r="C6" s="15" t="s">
        <v>17</v>
      </c>
      <c r="E6" s="37"/>
    </row>
    <row r="9" spans="2:17">
      <c r="B9" s="38" t="s">
        <v>18</v>
      </c>
      <c r="C9" s="1" t="s">
        <v>19</v>
      </c>
    </row>
    <row r="10" spans="2:17">
      <c r="B10" s="17"/>
      <c r="G10" s="18" t="s">
        <v>20</v>
      </c>
      <c r="H10" s="18"/>
    </row>
    <row r="11" spans="2:17">
      <c r="B11" s="17"/>
      <c r="G11" s="18" t="s">
        <v>20</v>
      </c>
    </row>
    <row r="12" spans="2:17">
      <c r="B12" s="17"/>
      <c r="G12" s="18" t="s">
        <v>20</v>
      </c>
    </row>
    <row r="13" spans="2:17">
      <c r="B13" s="17"/>
      <c r="G13" s="18" t="s">
        <v>20</v>
      </c>
    </row>
    <row r="14" spans="2:17">
      <c r="B14" s="17"/>
      <c r="G14" s="18" t="s">
        <v>20</v>
      </c>
    </row>
    <row r="15" spans="2:17">
      <c r="G15" s="18"/>
      <c r="H15" s="18"/>
    </row>
    <row r="16" spans="2:17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>
      <c r="Q17" s="19">
        <f>11378865.94+35000+4000+367.35+1726.55</f>
        <v>11419959.84</v>
      </c>
    </row>
    <row r="18" spans="2:17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>
      <c r="B19" s="16" t="s">
        <v>25</v>
      </c>
      <c r="G19" s="18"/>
      <c r="I19" s="19"/>
      <c r="Q19" s="19">
        <f>15998392-145100</f>
        <v>15853292</v>
      </c>
    </row>
    <row r="20" spans="2:17">
      <c r="B20" s="17" t="s">
        <v>26</v>
      </c>
      <c r="G20" s="18" t="s">
        <v>20</v>
      </c>
      <c r="H20" s="18"/>
      <c r="I20" s="19"/>
    </row>
    <row r="21" spans="2:17">
      <c r="B21" s="17" t="s">
        <v>27</v>
      </c>
      <c r="G21" s="18" t="s">
        <v>20</v>
      </c>
      <c r="H21" s="18"/>
      <c r="I21" s="19"/>
    </row>
    <row r="22" spans="2:17">
      <c r="B22" s="17" t="s">
        <v>27</v>
      </c>
      <c r="G22" s="18" t="s">
        <v>20</v>
      </c>
      <c r="H22" s="18"/>
      <c r="I22" s="19"/>
    </row>
    <row r="23" spans="2:17">
      <c r="B23" s="17"/>
      <c r="H23" s="18"/>
      <c r="I23" s="19"/>
    </row>
    <row r="24" spans="2:17">
      <c r="B24" s="40" t="s">
        <v>28</v>
      </c>
      <c r="G24" s="18" t="s">
        <v>20</v>
      </c>
      <c r="H24" s="18"/>
      <c r="I24" s="19"/>
    </row>
    <row r="25" spans="2:17">
      <c r="B25" s="40" t="s">
        <v>28</v>
      </c>
      <c r="G25" s="18" t="s">
        <v>20</v>
      </c>
    </row>
    <row r="26" spans="2:17">
      <c r="B26" s="17" t="s">
        <v>29</v>
      </c>
      <c r="H26" s="18" t="s">
        <v>20</v>
      </c>
      <c r="I26" s="19"/>
    </row>
    <row r="27" spans="2:17">
      <c r="B27" s="17" t="s">
        <v>30</v>
      </c>
      <c r="H27" s="18" t="s">
        <v>20</v>
      </c>
      <c r="I27" s="19"/>
    </row>
    <row r="28" spans="2:17">
      <c r="B28" s="17" t="s">
        <v>31</v>
      </c>
      <c r="H28" s="18" t="s">
        <v>20</v>
      </c>
      <c r="I28" s="19"/>
    </row>
    <row r="29" spans="2:17">
      <c r="B29" s="17" t="s">
        <v>32</v>
      </c>
      <c r="H29" s="18" t="s">
        <v>20</v>
      </c>
      <c r="I29" s="19"/>
    </row>
    <row r="30" spans="2:17">
      <c r="B30" s="17" t="s">
        <v>33</v>
      </c>
      <c r="H30" s="18" t="s">
        <v>20</v>
      </c>
    </row>
    <row r="31" spans="2:17">
      <c r="B31" s="17" t="s">
        <v>34</v>
      </c>
      <c r="H31" s="18" t="s">
        <v>20</v>
      </c>
      <c r="I31" s="19"/>
    </row>
    <row r="32" spans="2:17">
      <c r="H32" s="18"/>
      <c r="I32" s="19"/>
    </row>
    <row r="33" spans="2:10">
      <c r="B33" s="16" t="s">
        <v>35</v>
      </c>
      <c r="G33" s="18" t="s">
        <v>20</v>
      </c>
      <c r="H33" s="18"/>
      <c r="I33" s="19"/>
      <c r="J33" s="18"/>
    </row>
    <row r="34" spans="2:10">
      <c r="B34" s="17"/>
      <c r="H34" s="18" t="s">
        <v>20</v>
      </c>
      <c r="I34" s="19"/>
    </row>
    <row r="35" spans="2:10">
      <c r="B35" s="17"/>
      <c r="H35" s="18" t="s">
        <v>20</v>
      </c>
      <c r="I35" s="19"/>
      <c r="J35" s="25"/>
    </row>
    <row r="36" spans="2:10">
      <c r="H36" s="18"/>
      <c r="I36" s="19"/>
      <c r="J36" s="18"/>
    </row>
    <row r="37" spans="2:10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>
      <c r="B38" s="39"/>
      <c r="H38" s="18" t="s">
        <v>20</v>
      </c>
      <c r="I38" s="19"/>
    </row>
    <row r="39" spans="2:10">
      <c r="I39" s="19"/>
    </row>
    <row r="40" spans="2:10">
      <c r="B40" s="16" t="s">
        <v>37</v>
      </c>
      <c r="H40" s="18"/>
      <c r="I40" s="19"/>
    </row>
    <row r="41" spans="2:10">
      <c r="H41" s="18"/>
      <c r="I41" s="19"/>
    </row>
    <row r="42" spans="2:10">
      <c r="B42" s="16" t="s">
        <v>38</v>
      </c>
      <c r="G42" s="18" t="s">
        <v>20</v>
      </c>
      <c r="H42" s="18" t="s">
        <v>20</v>
      </c>
      <c r="I42" s="19"/>
    </row>
    <row r="43" spans="2:10">
      <c r="B43" s="17"/>
      <c r="G43" s="18"/>
      <c r="H43" s="18" t="s">
        <v>20</v>
      </c>
      <c r="I43" s="19"/>
    </row>
    <row r="44" spans="2:10">
      <c r="B44" s="16"/>
      <c r="G44" s="18"/>
      <c r="H44" s="18"/>
      <c r="I44" s="19"/>
    </row>
    <row r="45" spans="2:10">
      <c r="B45" s="16"/>
      <c r="G45" s="18"/>
      <c r="H45" s="18"/>
      <c r="I45" s="19"/>
    </row>
    <row r="46" spans="2:10">
      <c r="B46" s="15" t="s">
        <v>39</v>
      </c>
      <c r="G46" s="18" t="s">
        <v>20</v>
      </c>
      <c r="H46" s="18" t="s">
        <v>20</v>
      </c>
      <c r="I46" s="19"/>
    </row>
    <row r="47" spans="2:10">
      <c r="B47" s="15"/>
      <c r="G47" s="18"/>
      <c r="H47" s="18"/>
      <c r="I47" s="19"/>
    </row>
    <row r="48" spans="2:10">
      <c r="B48" s="41" t="s">
        <v>40</v>
      </c>
      <c r="G48" s="18" t="s">
        <v>20</v>
      </c>
      <c r="H48" s="18" t="s">
        <v>20</v>
      </c>
      <c r="I48" s="19"/>
    </row>
    <row r="49" spans="2:9">
      <c r="B49" s="15"/>
      <c r="G49" s="18"/>
      <c r="H49" s="18"/>
      <c r="I49" s="19"/>
    </row>
    <row r="50" spans="2:9">
      <c r="B50" s="16" t="s">
        <v>41</v>
      </c>
      <c r="G50" s="18" t="s">
        <v>20</v>
      </c>
      <c r="H50" s="18"/>
      <c r="I50" s="19"/>
    </row>
    <row r="51" spans="2:9">
      <c r="B51" s="27"/>
      <c r="C51" s="27"/>
      <c r="D51" s="27"/>
      <c r="E51" s="27"/>
      <c r="F51" s="27"/>
      <c r="G51" s="27"/>
      <c r="H51" s="20"/>
      <c r="I51" s="19"/>
    </row>
    <row r="52" spans="2:9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>
      <c r="G54" s="18"/>
      <c r="H54" s="1" t="s">
        <v>44</v>
      </c>
    </row>
    <row r="55" spans="2:9">
      <c r="G55" s="18"/>
      <c r="H55" s="18"/>
      <c r="I55" s="19"/>
    </row>
    <row r="56" spans="2:9">
      <c r="G56" s="18"/>
      <c r="H56" s="18"/>
      <c r="I56" s="19"/>
    </row>
    <row r="57" spans="2:9">
      <c r="G57" s="18"/>
      <c r="H57" s="18"/>
      <c r="I57" s="19"/>
    </row>
    <row r="58" spans="2:9">
      <c r="G58" s="18"/>
      <c r="H58" s="18"/>
      <c r="I58" s="19"/>
    </row>
    <row r="59" spans="2:9">
      <c r="G59" s="18"/>
      <c r="H59" s="18"/>
      <c r="I59" s="19"/>
    </row>
    <row r="60" spans="2:9">
      <c r="G60" s="18"/>
      <c r="H60" s="18"/>
      <c r="I60" s="19"/>
    </row>
    <row r="61" spans="2:9">
      <c r="G61" s="18"/>
      <c r="H61" s="18"/>
      <c r="I61" s="19"/>
    </row>
    <row r="62" spans="2:9">
      <c r="G62" s="18"/>
      <c r="H62" s="18"/>
      <c r="I62" s="19"/>
    </row>
    <row r="63" spans="2:9">
      <c r="G63" s="18"/>
      <c r="H63" s="18"/>
      <c r="I63" s="19"/>
    </row>
    <row r="64" spans="2:9">
      <c r="G64" s="18"/>
      <c r="H64" s="18"/>
      <c r="I64" s="19"/>
    </row>
    <row r="65" spans="7:9">
      <c r="G65" s="18"/>
      <c r="H65" s="18"/>
      <c r="I65" s="19"/>
    </row>
    <row r="66" spans="7:9">
      <c r="G66" s="18"/>
      <c r="H66" s="18"/>
      <c r="I66" s="19"/>
    </row>
    <row r="67" spans="7:9">
      <c r="G67" s="18"/>
      <c r="H67" s="18"/>
      <c r="I67" s="19"/>
    </row>
    <row r="68" spans="7:9">
      <c r="G68" s="18"/>
      <c r="H68" s="18"/>
      <c r="I68" s="19"/>
    </row>
    <row r="69" spans="7:9">
      <c r="G69" s="18"/>
      <c r="H69" s="18"/>
      <c r="I69" s="19"/>
    </row>
    <row r="70" spans="7:9">
      <c r="G70" s="18"/>
      <c r="H70" s="18"/>
      <c r="I70" s="19"/>
    </row>
    <row r="71" spans="7:9">
      <c r="G71" s="18"/>
      <c r="H71" s="18"/>
      <c r="I71" s="19"/>
    </row>
    <row r="72" spans="7:9">
      <c r="G72" s="18"/>
      <c r="H72" s="18"/>
      <c r="I72" s="19"/>
    </row>
    <row r="73" spans="7:9">
      <c r="H73" s="18"/>
      <c r="I73" s="19"/>
    </row>
    <row r="74" spans="7:9">
      <c r="H74" s="18"/>
      <c r="I74" s="19"/>
    </row>
    <row r="75" spans="7:9">
      <c r="H75" s="18"/>
      <c r="I75" s="19"/>
    </row>
    <row r="76" spans="7:9">
      <c r="H76" s="18"/>
      <c r="I76" s="19"/>
    </row>
    <row r="77" spans="7:9">
      <c r="H77" s="18"/>
      <c r="I77" s="19"/>
    </row>
    <row r="78" spans="7:9">
      <c r="H78" s="18"/>
      <c r="I78" s="19"/>
    </row>
    <row r="79" spans="7:9">
      <c r="H79" s="18"/>
      <c r="I79" s="19"/>
    </row>
    <row r="80" spans="7:9">
      <c r="H80" s="18"/>
    </row>
    <row r="81" spans="8:8">
      <c r="H81" s="18"/>
    </row>
    <row r="82" spans="8:8">
      <c r="H82" s="18"/>
    </row>
    <row r="83" spans="8:8">
      <c r="H83" s="18"/>
    </row>
    <row r="84" spans="8:8">
      <c r="H84" s="18"/>
    </row>
    <row r="85" spans="8:8">
      <c r="H85" s="18"/>
    </row>
    <row r="86" spans="8:8">
      <c r="H86" s="18"/>
    </row>
    <row r="87" spans="8:8">
      <c r="H87" s="18"/>
    </row>
    <row r="88" spans="8:8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2024-10-01T15:12:49Z</dcterms:modified>
</cp:coreProperties>
</file>