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0F015495-0512-4D2D-A501-E6E34D70C7D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PROJECT!$A$13:$K$30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G36" i="1"/>
  <c r="E36" i="1"/>
  <c r="H24" i="1" l="1"/>
  <c r="G24" i="1"/>
  <c r="E24" i="1"/>
  <c r="H15" i="1"/>
  <c r="H18" i="1"/>
  <c r="H19" i="1"/>
  <c r="H20" i="1"/>
  <c r="H21" i="1"/>
  <c r="H22" i="1"/>
  <c r="G18" i="1"/>
  <c r="G19" i="1"/>
  <c r="G20" i="1"/>
  <c r="G23" i="1"/>
  <c r="E15" i="1"/>
  <c r="E18" i="1"/>
  <c r="E19" i="1"/>
  <c r="E20" i="1"/>
  <c r="E21" i="1"/>
  <c r="E22" i="1"/>
  <c r="E23" i="1"/>
  <c r="E25" i="1"/>
  <c r="I11" i="1" l="1"/>
  <c r="F11" i="1"/>
  <c r="D11" i="1"/>
  <c r="H23" i="1" l="1"/>
  <c r="H25" i="1"/>
  <c r="H26" i="1"/>
  <c r="H27" i="1"/>
  <c r="H28" i="1"/>
  <c r="H29" i="1"/>
  <c r="H30" i="1"/>
  <c r="H31" i="1"/>
  <c r="H32" i="1"/>
  <c r="H33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E242" i="1"/>
  <c r="G242" i="1"/>
  <c r="H242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E33" i="1"/>
  <c r="E34" i="1"/>
  <c r="G34" i="1"/>
  <c r="H34" i="1"/>
  <c r="E35" i="1"/>
  <c r="H35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91" i="1"/>
  <c r="G91" i="1"/>
  <c r="H91" i="1"/>
  <c r="E243" i="1"/>
  <c r="G243" i="1"/>
  <c r="H243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<sst xmlns="http://schemas.openxmlformats.org/spreadsheetml/2006/main" count="362" uniqueCount="96">
  <si>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</si>
  <si>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</si>
  <si>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</si>
  <si>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</si>
  <si>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</si>
  <si>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</si>
  <si>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</si>
  <si>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</si>
  <si>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</si>
  <si>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</si>
  <si>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</si>
  <si>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</si>
  <si>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</si>
  <si>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</si>
  <si>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</si>
  <si>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</si>
  <si>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</si>
  <si>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</si>
  <si>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</si>
  <si>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</si>
  <si>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</si>
  <si>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</si>
  <si>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</si>
  <si>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</si>
  <si>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</si>
  <si>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</si>
  <si>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</si>
  <si>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</si>
  <si>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</si>
  <si>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</si>
  <si>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</si>
  <si>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</si>
  <si>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</si>
  <si>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</si>
  <si>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</si>
  <si>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</si>
  <si>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</si>
  <si>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</si>
  <si>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</si>
  <si>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</si>
  <si>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</si>
  <si>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</si>
  <si>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</si>
  <si>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</si>
  <si>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</si>
  <si>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</si>
  <si>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</si>
  <si>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</si>
  <si>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</si>
  <si>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</si>
  <si>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</si>
  <si>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</si>
  <si>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</si>
  <si>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</si>
  <si>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</si>
  <si>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</si>
  <si>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</si>
  <si>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FY'23</t>
  </si>
  <si>
    <t>DHHS BLANDING CANYONLANDS YC CARD READERS</t>
  </si>
  <si>
    <t>GFFY2024</t>
  </si>
  <si>
    <t>3000-300-3347-FXAAA-24110430</t>
  </si>
  <si>
    <t>09512</t>
  </si>
  <si>
    <t>MICHAEL BAKER INTERNATIONAL, INC - CONTRACT</t>
  </si>
  <si>
    <t>N/A</t>
  </si>
  <si>
    <t>2370395</t>
  </si>
  <si>
    <t xml:space="preserve"> IDT TRFR BUDGETED CONTINGENCY TO 21138300</t>
  </si>
  <si>
    <t>DF</t>
  </si>
  <si>
    <t>TRNSF FY24 CAP IMP FUNDS TO 24110430 FROM 24376300  HB006 ITEM 72</t>
  </si>
  <si>
    <t>STRONG SOLUTIONS LLC - CONTRACT</t>
  </si>
  <si>
    <t>2475358</t>
  </si>
  <si>
    <t>HARRIS MOUNTAIN WEST, LLC - CONTRACT</t>
  </si>
  <si>
    <t>2475360</t>
  </si>
  <si>
    <t>FY'24</t>
  </si>
  <si>
    <t>UT ST FIRE MARSHAL GAX 24C5*263</t>
  </si>
  <si>
    <t>ITA 24*121 COFC INS</t>
  </si>
  <si>
    <t>MICHAEL BAKER INTL GAX FC2024061938114</t>
  </si>
  <si>
    <t>HARRIS MTN WEST GAX FC2024062438397</t>
  </si>
  <si>
    <t>ZIONS/HARRIS MTN RTNG GAX FC2024062438398</t>
  </si>
  <si>
    <t>13/24</t>
  </si>
  <si>
    <t>ITA 24*174 COFC INS</t>
  </si>
  <si>
    <t>TRNFR TO 24110430 FROM 21138300 CI CO CO #01</t>
  </si>
  <si>
    <t>FY'25</t>
  </si>
  <si>
    <t>STRONG SOLU     CO 001</t>
  </si>
  <si>
    <t>CO</t>
  </si>
  <si>
    <t>SHUMS CODA GAX FC2024082041292</t>
  </si>
  <si>
    <t>HARRIS MTN WEST     CO 001</t>
  </si>
  <si>
    <t>IDT 25C3*002 XFER LEGAL FEES TO 21257300</t>
  </si>
  <si>
    <t>HARRIS MTN GAX FC2024101744118</t>
  </si>
  <si>
    <t>ZIONS/HARRIS MTN RTNG GAX FC2024101744119</t>
  </si>
  <si>
    <t>2476360</t>
  </si>
  <si>
    <t>MICHASEL BAKER GAX FC2024102344391</t>
  </si>
  <si>
    <t>STRONG SOLU GAX FC2024102344403</t>
  </si>
  <si>
    <t>PROJECT CLOSED</t>
  </si>
  <si>
    <t>CLOSED</t>
  </si>
  <si>
    <t>PROJ CLOSE INSPECTIONS FROM 24110430 TO 20473300</t>
  </si>
  <si>
    <t>PROJ CLOSE PROJ RES FROM 24110430 TO 21137300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</si>
</sst>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8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5" fillId="0" borderId="0" xfId="2" applyFont="1" applyBorder="1" applyAlignment="1" applyProtection="1">
      <alignment horizontal="left"/>
      <protection locked="0"/>
    </xf>
    <xf numFmtId="43" fontId="18" fillId="0" borderId="0" xfId="2" applyFont="1" applyBorder="1" applyAlignment="1" applyProtection="1">
      <alignment horizontal="left"/>
      <protection locked="0"/>
    </xf>
    <xf numFmtId="8" fontId="4" fillId="0" borderId="0" xfId="2" applyNumberFormat="1" applyFont="1" applyBorder="1" applyProtection="1"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3"/>
  <sheetViews>
    <sheetView tabSelected="1" zoomScaleNormal="75" workbookViewId="0">
      <pane ySplit="12" topLeftCell="A31" activePane="bottomLeft" state="frozen"/>
      <selection pane="bottomLeft" activeCell="A42" sqref="A42:XFD42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4.6640625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/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59</v>
      </c>
      <c r="H3" s="4" t="s">
        <v>48</v>
      </c>
      <c r="I3" s="95"/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61</v>
      </c>
      <c r="H4" s="4" t="s">
        <v>49</v>
      </c>
      <c r="I4" s="95"/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58</v>
      </c>
      <c r="H5" s="4" t="s">
        <v>50</v>
      </c>
      <c r="I5" s="95"/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24110430</v>
      </c>
      <c r="E6" s="4" t="s">
        <v>93</v>
      </c>
      <c r="H6" s="4" t="s">
        <v>53</v>
      </c>
      <c r="I6" s="97"/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0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SUM(D14:D502)</f>
        <v>217359.5</v>
      </c>
      <c r="E11" s="12">
        <f>SUM(E14:E502)-F11</f>
        <v>0</v>
      </c>
      <c r="F11" s="12">
        <f>SUM(F14:F502)</f>
        <v>217359.49999999997</v>
      </c>
      <c r="G11" s="12">
        <f>SUM(G14:G502)</f>
        <v>217359.5</v>
      </c>
      <c r="H11" s="12">
        <f>+D11-G11</f>
        <v>0</v>
      </c>
      <c r="I11" s="12">
        <f>SUM(I14:I502)</f>
        <v>0</v>
      </c>
      <c r="J11" s="83"/>
      <c r="K11" s="84"/>
      <c r="L11" s="105"/>
      <c r="M11" s="105">
        <f>SUM(M13:M243)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7"/>
      <c r="C13" s="52" t="s">
        <v>52</v>
      </c>
      <c r="D13" s="9"/>
      <c r="E13" s="9">
        <f>+D13</f>
        <v>0</v>
      </c>
      <c r="F13" s="9"/>
      <c r="G13" s="9">
        <f t="shared" ref="G13:G24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57</v>
      </c>
      <c r="B14" s="7"/>
      <c r="C14" s="52"/>
      <c r="D14" s="9"/>
      <c r="E14" s="9">
        <f t="shared" ref="E14:E25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45027</v>
      </c>
      <c r="B15" s="7" t="s">
        <v>62</v>
      </c>
      <c r="C15" s="109" t="s">
        <v>63</v>
      </c>
      <c r="D15" s="9"/>
      <c r="E15" s="9">
        <f t="shared" si="2"/>
        <v>0</v>
      </c>
      <c r="F15" s="9"/>
      <c r="G15" s="9">
        <v>23510</v>
      </c>
      <c r="H15" s="9">
        <f t="shared" ref="H15:H22" si="3">+D15</f>
        <v>0</v>
      </c>
      <c r="I15" s="9"/>
      <c r="J15" s="49" t="s">
        <v>64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/>
      <c r="B16" s="7"/>
      <c r="C16" s="109"/>
      <c r="D16" s="9"/>
      <c r="E16" s="9"/>
      <c r="F16" s="9"/>
      <c r="G16" s="9"/>
      <c r="H16" s="9"/>
      <c r="I16" s="9"/>
      <c r="J16" s="49"/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/>
      <c r="B17" s="7"/>
      <c r="C17" s="109"/>
      <c r="D17" s="9"/>
      <c r="E17" s="9"/>
      <c r="F17" s="9"/>
      <c r="G17" s="9"/>
      <c r="H17" s="9"/>
      <c r="I17" s="9"/>
      <c r="J17" s="49"/>
      <c r="K17" s="1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45" t="s">
        <v>72</v>
      </c>
      <c r="B18" s="7"/>
      <c r="C18" s="52"/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49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>
        <v>45294</v>
      </c>
      <c r="B19" s="7" t="s">
        <v>65</v>
      </c>
      <c r="C19" s="52" t="s">
        <v>66</v>
      </c>
      <c r="D19" s="9">
        <v>-18430</v>
      </c>
      <c r="E19" s="9">
        <f t="shared" si="2"/>
        <v>-18430</v>
      </c>
      <c r="F19" s="9"/>
      <c r="G19" s="9">
        <f t="shared" si="0"/>
        <v>0</v>
      </c>
      <c r="H19" s="9">
        <f t="shared" si="3"/>
        <v>-18430</v>
      </c>
      <c r="I19" s="9"/>
      <c r="J19" s="49"/>
      <c r="K19" s="10">
        <v>4663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>
        <v>45334</v>
      </c>
      <c r="B20" s="114" t="s">
        <v>67</v>
      </c>
      <c r="C20" s="52" t="s">
        <v>66</v>
      </c>
      <c r="D20" s="9">
        <v>247753</v>
      </c>
      <c r="E20" s="9">
        <f t="shared" si="2"/>
        <v>247753</v>
      </c>
      <c r="F20" s="9"/>
      <c r="G20" s="9">
        <f t="shared" si="0"/>
        <v>0</v>
      </c>
      <c r="H20" s="9">
        <f t="shared" si="3"/>
        <v>247753</v>
      </c>
      <c r="I20" s="9"/>
      <c r="J20" s="49"/>
      <c r="K20" s="10">
        <v>4667</v>
      </c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45377</v>
      </c>
      <c r="B21" s="7" t="s">
        <v>68</v>
      </c>
      <c r="C21" s="52" t="s">
        <v>63</v>
      </c>
      <c r="D21" s="9"/>
      <c r="E21" s="9">
        <f t="shared" si="2"/>
        <v>0</v>
      </c>
      <c r="F21" s="9"/>
      <c r="G21" s="9">
        <v>59750</v>
      </c>
      <c r="H21" s="9">
        <f t="shared" si="3"/>
        <v>0</v>
      </c>
      <c r="I21" s="9"/>
      <c r="J21" s="49" t="s">
        <v>69</v>
      </c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45383</v>
      </c>
      <c r="B22" s="7" t="s">
        <v>70</v>
      </c>
      <c r="C22" s="52" t="s">
        <v>63</v>
      </c>
      <c r="D22" s="9"/>
      <c r="E22" s="9">
        <f t="shared" si="2"/>
        <v>0</v>
      </c>
      <c r="F22" s="9"/>
      <c r="G22" s="9">
        <v>122312.94</v>
      </c>
      <c r="H22" s="9">
        <f t="shared" si="3"/>
        <v>0</v>
      </c>
      <c r="I22" s="9"/>
      <c r="J22" s="49" t="s">
        <v>71</v>
      </c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>
        <v>45399</v>
      </c>
      <c r="B23" s="7" t="s">
        <v>73</v>
      </c>
      <c r="C23" s="52" t="s">
        <v>66</v>
      </c>
      <c r="D23" s="9"/>
      <c r="E23" s="9">
        <f t="shared" si="2"/>
        <v>0</v>
      </c>
      <c r="F23" s="9">
        <v>75</v>
      </c>
      <c r="G23" s="9">
        <f t="shared" si="0"/>
        <v>75</v>
      </c>
      <c r="H23" s="9">
        <f t="shared" ref="H23:H33" si="4">+D23</f>
        <v>0</v>
      </c>
      <c r="I23" s="9"/>
      <c r="J23" s="49"/>
      <c r="K23" s="10">
        <v>6137</v>
      </c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45408</v>
      </c>
      <c r="B24" s="115" t="s">
        <v>74</v>
      </c>
      <c r="C24" s="52" t="s">
        <v>66</v>
      </c>
      <c r="D24" s="9"/>
      <c r="E24" s="9">
        <f t="shared" si="2"/>
        <v>0</v>
      </c>
      <c r="F24" s="9">
        <v>59.75</v>
      </c>
      <c r="G24" s="9">
        <f t="shared" si="0"/>
        <v>59.75</v>
      </c>
      <c r="H24" s="9">
        <f t="shared" si="4"/>
        <v>0</v>
      </c>
      <c r="I24" s="9"/>
      <c r="J24" s="49"/>
      <c r="K24" s="10">
        <v>6263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45462</v>
      </c>
      <c r="B25" s="7" t="s">
        <v>75</v>
      </c>
      <c r="C25" s="52" t="s">
        <v>52</v>
      </c>
      <c r="D25" s="8"/>
      <c r="E25" s="9">
        <f t="shared" si="2"/>
        <v>0</v>
      </c>
      <c r="F25" s="9">
        <v>16056</v>
      </c>
      <c r="G25" s="9">
        <f t="shared" ref="G25:G34" si="5">IF(J25&gt;0,0,F25)</f>
        <v>0</v>
      </c>
      <c r="H25" s="9">
        <f t="shared" si="4"/>
        <v>0</v>
      </c>
      <c r="I25" s="9"/>
      <c r="J25" s="49" t="s">
        <v>64</v>
      </c>
      <c r="K25" s="10">
        <v>6137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45467</v>
      </c>
      <c r="B26" s="7" t="s">
        <v>76</v>
      </c>
      <c r="C26" s="52" t="s">
        <v>52</v>
      </c>
      <c r="D26" s="9"/>
      <c r="E26" s="9">
        <f t="shared" ref="E26:E40" si="6">+D26</f>
        <v>0</v>
      </c>
      <c r="F26" s="9">
        <v>50856.29</v>
      </c>
      <c r="G26" s="9">
        <f t="shared" si="5"/>
        <v>0</v>
      </c>
      <c r="H26" s="9">
        <f t="shared" si="4"/>
        <v>0</v>
      </c>
      <c r="I26" s="9"/>
      <c r="J26" s="49" t="s">
        <v>71</v>
      </c>
      <c r="K26" s="10">
        <v>6400</v>
      </c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45467</v>
      </c>
      <c r="B27" s="7" t="s">
        <v>77</v>
      </c>
      <c r="C27" s="52" t="s">
        <v>52</v>
      </c>
      <c r="D27" s="9"/>
      <c r="E27" s="9">
        <f t="shared" si="6"/>
        <v>0</v>
      </c>
      <c r="F27" s="9">
        <v>2676.65</v>
      </c>
      <c r="G27" s="9">
        <f t="shared" si="5"/>
        <v>0</v>
      </c>
      <c r="H27" s="9">
        <f t="shared" si="4"/>
        <v>0</v>
      </c>
      <c r="I27" s="9"/>
      <c r="J27" s="49" t="s">
        <v>71</v>
      </c>
      <c r="K27" s="10">
        <v>6400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 t="s">
        <v>78</v>
      </c>
      <c r="B28" s="115" t="s">
        <v>79</v>
      </c>
      <c r="C28" s="52" t="s">
        <v>52</v>
      </c>
      <c r="D28" s="9"/>
      <c r="E28" s="9">
        <f t="shared" si="6"/>
        <v>0</v>
      </c>
      <c r="F28" s="9">
        <v>122.31</v>
      </c>
      <c r="G28" s="9">
        <f t="shared" si="5"/>
        <v>122.31</v>
      </c>
      <c r="H28" s="9">
        <f t="shared" si="4"/>
        <v>0</v>
      </c>
      <c r="I28" s="9"/>
      <c r="J28" s="49"/>
      <c r="K28" s="10">
        <v>6263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 t="s">
        <v>78</v>
      </c>
      <c r="B29" s="114" t="s">
        <v>80</v>
      </c>
      <c r="C29" s="52" t="s">
        <v>52</v>
      </c>
      <c r="D29" s="9">
        <v>4634.2700000000004</v>
      </c>
      <c r="E29" s="9">
        <f t="shared" si="6"/>
        <v>4634.2700000000004</v>
      </c>
      <c r="F29" s="9"/>
      <c r="G29" s="9">
        <f t="shared" si="5"/>
        <v>0</v>
      </c>
      <c r="H29" s="9">
        <f t="shared" si="4"/>
        <v>4634.2700000000004</v>
      </c>
      <c r="I29" s="9"/>
      <c r="J29" s="49"/>
      <c r="K29" s="10">
        <v>4664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10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45" t="s">
        <v>81</v>
      </c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si="4"/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45495</v>
      </c>
      <c r="B33" s="7" t="s">
        <v>82</v>
      </c>
      <c r="C33" s="52" t="s">
        <v>83</v>
      </c>
      <c r="D33" s="9"/>
      <c r="E33" s="9">
        <f t="shared" si="6"/>
        <v>0</v>
      </c>
      <c r="F33" s="9"/>
      <c r="G33" s="9">
        <v>4634.2700000000004</v>
      </c>
      <c r="H33" s="9">
        <f t="shared" si="4"/>
        <v>0</v>
      </c>
      <c r="I33" s="9"/>
      <c r="J33" s="49" t="s">
        <v>69</v>
      </c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45524</v>
      </c>
      <c r="B34" s="7" t="s">
        <v>84</v>
      </c>
      <c r="C34" s="52" t="s">
        <v>66</v>
      </c>
      <c r="D34" s="9"/>
      <c r="E34" s="9">
        <f t="shared" si="6"/>
        <v>0</v>
      </c>
      <c r="F34" s="9">
        <v>174</v>
      </c>
      <c r="G34" s="9">
        <f t="shared" si="5"/>
        <v>174</v>
      </c>
      <c r="H34" s="9">
        <f t="shared" ref="H34:H36" si="7">+D34</f>
        <v>0</v>
      </c>
      <c r="I34" s="9"/>
      <c r="J34" s="49"/>
      <c r="K34" s="10">
        <v>6139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45534</v>
      </c>
      <c r="B35" s="7" t="s">
        <v>85</v>
      </c>
      <c r="C35" s="52" t="s">
        <v>83</v>
      </c>
      <c r="D35" s="9"/>
      <c r="E35" s="9">
        <f t="shared" si="6"/>
        <v>0</v>
      </c>
      <c r="F35" s="9"/>
      <c r="G35" s="9">
        <v>6527.23</v>
      </c>
      <c r="H35" s="9">
        <f t="shared" si="7"/>
        <v>0</v>
      </c>
      <c r="I35" s="9"/>
      <c r="J35" s="49" t="s">
        <v>71</v>
      </c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45510</v>
      </c>
      <c r="B36" s="7" t="s">
        <v>86</v>
      </c>
      <c r="C36" s="52" t="s">
        <v>66</v>
      </c>
      <c r="D36" s="9"/>
      <c r="E36" s="9">
        <f t="shared" si="6"/>
        <v>0</v>
      </c>
      <c r="F36" s="9">
        <v>194</v>
      </c>
      <c r="G36" s="9">
        <f t="shared" ref="G36" si="8">IF(J36&gt;0,0,F36)</f>
        <v>194</v>
      </c>
      <c r="H36" s="9">
        <f t="shared" si="7"/>
        <v>0</v>
      </c>
      <c r="I36" s="9"/>
      <c r="J36" s="49"/>
      <c r="K36" s="10">
        <v>6138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45582</v>
      </c>
      <c r="B37" s="7" t="s">
        <v>87</v>
      </c>
      <c r="C37" s="52" t="s">
        <v>66</v>
      </c>
      <c r="D37" s="9"/>
      <c r="E37" s="9">
        <f t="shared" si="6"/>
        <v>0</v>
      </c>
      <c r="F37" s="9">
        <v>71541.87</v>
      </c>
      <c r="G37" s="9">
        <f t="shared" ref="G37:G52" si="9">IF(J37&gt;0,0,F37)</f>
        <v>0</v>
      </c>
      <c r="H37" s="9">
        <f t="shared" ref="H37:H52" si="10">+D37</f>
        <v>0</v>
      </c>
      <c r="I37" s="9"/>
      <c r="J37" s="49" t="s">
        <v>71</v>
      </c>
      <c r="K37" s="10">
        <v>6400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>
        <v>45582</v>
      </c>
      <c r="B38" s="7" t="s">
        <v>88</v>
      </c>
      <c r="C38" s="52" t="s">
        <v>66</v>
      </c>
      <c r="D38" s="9"/>
      <c r="E38" s="9">
        <f t="shared" si="6"/>
        <v>0</v>
      </c>
      <c r="F38" s="9">
        <v>3765.36</v>
      </c>
      <c r="G38" s="9">
        <f t="shared" si="9"/>
        <v>0</v>
      </c>
      <c r="H38" s="9">
        <f t="shared" si="10"/>
        <v>0</v>
      </c>
      <c r="I38" s="9"/>
      <c r="J38" s="49" t="s">
        <v>89</v>
      </c>
      <c r="K38" s="10">
        <v>6400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>
        <v>45588</v>
      </c>
      <c r="B39" s="7" t="s">
        <v>90</v>
      </c>
      <c r="C39" s="52" t="s">
        <v>66</v>
      </c>
      <c r="D39" s="9"/>
      <c r="E39" s="9">
        <f t="shared" si="6"/>
        <v>0</v>
      </c>
      <c r="F39" s="9">
        <v>7454</v>
      </c>
      <c r="G39" s="9">
        <f t="shared" si="9"/>
        <v>0</v>
      </c>
      <c r="H39" s="9">
        <f t="shared" si="10"/>
        <v>0</v>
      </c>
      <c r="I39" s="9"/>
      <c r="J39" s="49" t="s">
        <v>64</v>
      </c>
      <c r="K39" s="10">
        <v>6137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>
        <v>45588</v>
      </c>
      <c r="B40" s="7" t="s">
        <v>91</v>
      </c>
      <c r="C40" s="52" t="s">
        <v>66</v>
      </c>
      <c r="D40" s="9"/>
      <c r="E40" s="9">
        <f t="shared" si="6"/>
        <v>0</v>
      </c>
      <c r="F40" s="9">
        <v>64384.27</v>
      </c>
      <c r="G40" s="9">
        <f t="shared" si="9"/>
        <v>0</v>
      </c>
      <c r="H40" s="9">
        <f t="shared" si="10"/>
        <v>0</v>
      </c>
      <c r="I40" s="9"/>
      <c r="J40" s="49" t="s">
        <v>69</v>
      </c>
      <c r="K40" s="10">
        <v>6400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>
        <v>45646</v>
      </c>
      <c r="B41" s="7" t="s">
        <v>94</v>
      </c>
      <c r="C41" s="52" t="s">
        <v>52</v>
      </c>
      <c r="D41" s="117">
        <v>-1766</v>
      </c>
      <c r="E41" s="9">
        <f t="shared" ref="E41:E56" si="11">+D41</f>
        <v>-1766</v>
      </c>
      <c r="F41" s="9"/>
      <c r="G41" s="9">
        <f t="shared" si="9"/>
        <v>0</v>
      </c>
      <c r="H41" s="9">
        <f t="shared" si="10"/>
        <v>-1766</v>
      </c>
      <c r="I41" s="9"/>
      <c r="J41" s="49"/>
      <c r="K41" s="10">
        <v>4667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>
        <v>45646</v>
      </c>
      <c r="B42" s="11" t="s">
        <v>95</v>
      </c>
      <c r="C42" s="52" t="s">
        <v>52</v>
      </c>
      <c r="D42" s="117">
        <v>-14831.77</v>
      </c>
      <c r="E42" s="9">
        <f t="shared" si="11"/>
        <v>-14831.77</v>
      </c>
      <c r="F42" s="9"/>
      <c r="G42" s="9">
        <f t="shared" si="9"/>
        <v>0</v>
      </c>
      <c r="H42" s="9">
        <f t="shared" si="10"/>
        <v>-14831.77</v>
      </c>
      <c r="I42" s="9"/>
      <c r="J42" s="49"/>
      <c r="K42" s="10">
        <v>4665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1"/>
        <v>0</v>
      </c>
      <c r="F43" s="9"/>
      <c r="G43" s="9">
        <f t="shared" si="9"/>
        <v>0</v>
      </c>
      <c r="H43" s="9">
        <f t="shared" si="10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7"/>
      <c r="C44" s="52" t="s">
        <v>52</v>
      </c>
      <c r="D44" s="9"/>
      <c r="E44" s="9">
        <f t="shared" si="11"/>
        <v>0</v>
      </c>
      <c r="F44" s="9"/>
      <c r="G44" s="9">
        <f t="shared" si="9"/>
        <v>0</v>
      </c>
      <c r="H44" s="9">
        <f t="shared" si="10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116" t="s">
        <v>92</v>
      </c>
      <c r="C45" s="52" t="s">
        <v>52</v>
      </c>
      <c r="D45" s="9"/>
      <c r="E45" s="9">
        <f t="shared" si="11"/>
        <v>0</v>
      </c>
      <c r="F45" s="9"/>
      <c r="G45" s="9">
        <f t="shared" si="9"/>
        <v>0</v>
      </c>
      <c r="H45" s="9">
        <f t="shared" si="10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48"/>
      <c r="C46" s="52" t="s">
        <v>52</v>
      </c>
      <c r="D46" s="9"/>
      <c r="E46" s="9">
        <f t="shared" si="11"/>
        <v>0</v>
      </c>
      <c r="F46" s="9"/>
      <c r="G46" s="9">
        <f t="shared" si="9"/>
        <v>0</v>
      </c>
      <c r="H46" s="9">
        <f t="shared" si="10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1"/>
        <v>0</v>
      </c>
      <c r="F47" s="9"/>
      <c r="G47" s="9">
        <f t="shared" si="9"/>
        <v>0</v>
      </c>
      <c r="H47" s="9">
        <f t="shared" si="10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1"/>
        <v>0</v>
      </c>
      <c r="F48" s="9"/>
      <c r="G48" s="9">
        <f t="shared" si="9"/>
        <v>0</v>
      </c>
      <c r="H48" s="9">
        <f t="shared" si="10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1"/>
        <v>0</v>
      </c>
      <c r="F49" s="9"/>
      <c r="G49" s="9">
        <f t="shared" si="9"/>
        <v>0</v>
      </c>
      <c r="H49" s="9">
        <f t="shared" si="10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1"/>
        <v>0</v>
      </c>
      <c r="F50" s="9"/>
      <c r="G50" s="9">
        <f t="shared" si="9"/>
        <v>0</v>
      </c>
      <c r="H50" s="9">
        <f t="shared" si="10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1"/>
        <v>0</v>
      </c>
      <c r="F51" s="9"/>
      <c r="G51" s="9">
        <f t="shared" si="9"/>
        <v>0</v>
      </c>
      <c r="H51" s="9">
        <f t="shared" si="10"/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1"/>
        <v>0</v>
      </c>
      <c r="F52" s="9"/>
      <c r="G52" s="9">
        <f t="shared" si="9"/>
        <v>0</v>
      </c>
      <c r="H52" s="9">
        <f t="shared" si="10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1"/>
        <v>0</v>
      </c>
      <c r="F53" s="9"/>
      <c r="G53" s="9">
        <f t="shared" ref="G53:G68" si="12">IF(J53&gt;0,0,F53)</f>
        <v>0</v>
      </c>
      <c r="H53" s="9">
        <f t="shared" ref="H53:H68" si="13">+D53</f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1"/>
        <v>0</v>
      </c>
      <c r="F54" s="9"/>
      <c r="G54" s="9">
        <f t="shared" si="12"/>
        <v>0</v>
      </c>
      <c r="H54" s="9">
        <f t="shared" si="13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si="11"/>
        <v>0</v>
      </c>
      <c r="F55" s="9"/>
      <c r="G55" s="9">
        <f t="shared" si="12"/>
        <v>0</v>
      </c>
      <c r="H55" s="9">
        <f t="shared" si="13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1"/>
        <v>0</v>
      </c>
      <c r="F56" s="9"/>
      <c r="G56" s="9">
        <f t="shared" si="12"/>
        <v>0</v>
      </c>
      <c r="H56" s="9">
        <f t="shared" si="13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ref="E57:E72" si="14">+D57</f>
        <v>0</v>
      </c>
      <c r="F57" s="9"/>
      <c r="G57" s="9">
        <f t="shared" si="12"/>
        <v>0</v>
      </c>
      <c r="H57" s="9">
        <f t="shared" si="13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4"/>
        <v>0</v>
      </c>
      <c r="F58" s="9"/>
      <c r="G58" s="9">
        <f t="shared" si="12"/>
        <v>0</v>
      </c>
      <c r="H58" s="9">
        <f t="shared" si="13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4"/>
        <v>0</v>
      </c>
      <c r="F59" s="9"/>
      <c r="G59" s="9">
        <f t="shared" si="12"/>
        <v>0</v>
      </c>
      <c r="H59" s="9">
        <f t="shared" si="13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4"/>
        <v>0</v>
      </c>
      <c r="F60" s="9"/>
      <c r="G60" s="9">
        <f t="shared" si="12"/>
        <v>0</v>
      </c>
      <c r="H60" s="9">
        <f t="shared" si="13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4"/>
        <v>0</v>
      </c>
      <c r="F61" s="9"/>
      <c r="G61" s="9">
        <f t="shared" si="12"/>
        <v>0</v>
      </c>
      <c r="H61" s="9">
        <f t="shared" si="13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4"/>
        <v>0</v>
      </c>
      <c r="F62" s="9"/>
      <c r="G62" s="9">
        <f t="shared" si="12"/>
        <v>0</v>
      </c>
      <c r="H62" s="9">
        <f t="shared" si="13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4"/>
        <v>0</v>
      </c>
      <c r="F63" s="9"/>
      <c r="G63" s="9">
        <f t="shared" si="12"/>
        <v>0</v>
      </c>
      <c r="H63" s="9">
        <f t="shared" si="13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4"/>
        <v>0</v>
      </c>
      <c r="F64" s="9"/>
      <c r="G64" s="9">
        <f t="shared" si="12"/>
        <v>0</v>
      </c>
      <c r="H64" s="9">
        <f t="shared" si="13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4"/>
        <v>0</v>
      </c>
      <c r="F65" s="9"/>
      <c r="G65" s="9">
        <f t="shared" si="12"/>
        <v>0</v>
      </c>
      <c r="H65" s="9">
        <f t="shared" si="13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4"/>
        <v>0</v>
      </c>
      <c r="F66" s="9"/>
      <c r="G66" s="9">
        <f t="shared" si="12"/>
        <v>0</v>
      </c>
      <c r="H66" s="9">
        <f t="shared" si="13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4"/>
        <v>0</v>
      </c>
      <c r="F67" s="9"/>
      <c r="G67" s="9">
        <f t="shared" si="12"/>
        <v>0</v>
      </c>
      <c r="H67" s="9">
        <f t="shared" si="13"/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4"/>
        <v>0</v>
      </c>
      <c r="F68" s="9"/>
      <c r="G68" s="9">
        <f t="shared" si="12"/>
        <v>0</v>
      </c>
      <c r="H68" s="9">
        <f t="shared" si="13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4"/>
        <v>0</v>
      </c>
      <c r="F69" s="9"/>
      <c r="G69" s="9">
        <f t="shared" ref="G69:G84" si="15">IF(J69&gt;0,0,F69)</f>
        <v>0</v>
      </c>
      <c r="H69" s="9">
        <f t="shared" ref="H69:H84" si="16">+D69</f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4"/>
        <v>0</v>
      </c>
      <c r="F70" s="9"/>
      <c r="G70" s="9">
        <f t="shared" si="15"/>
        <v>0</v>
      </c>
      <c r="H70" s="9">
        <f t="shared" si="16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si="14"/>
        <v>0</v>
      </c>
      <c r="F71" s="9"/>
      <c r="G71" s="9">
        <f t="shared" si="15"/>
        <v>0</v>
      </c>
      <c r="H71" s="9">
        <f t="shared" si="16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4"/>
        <v>0</v>
      </c>
      <c r="F72" s="9"/>
      <c r="G72" s="9">
        <f t="shared" si="15"/>
        <v>0</v>
      </c>
      <c r="H72" s="9">
        <f t="shared" si="16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ref="E73:E88" si="17">+D73</f>
        <v>0</v>
      </c>
      <c r="F73" s="9"/>
      <c r="G73" s="9">
        <f t="shared" si="15"/>
        <v>0</v>
      </c>
      <c r="H73" s="9">
        <f t="shared" si="16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7"/>
        <v>0</v>
      </c>
      <c r="F74" s="9"/>
      <c r="G74" s="9">
        <f t="shared" si="15"/>
        <v>0</v>
      </c>
      <c r="H74" s="9">
        <f t="shared" si="16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7"/>
        <v>0</v>
      </c>
      <c r="F75" s="9"/>
      <c r="G75" s="9">
        <f t="shared" si="15"/>
        <v>0</v>
      </c>
      <c r="H75" s="9">
        <f t="shared" si="16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7"/>
        <v>0</v>
      </c>
      <c r="F76" s="9"/>
      <c r="G76" s="9">
        <f t="shared" si="15"/>
        <v>0</v>
      </c>
      <c r="H76" s="9">
        <f t="shared" si="16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7"/>
        <v>0</v>
      </c>
      <c r="F77" s="9"/>
      <c r="G77" s="9">
        <f t="shared" si="15"/>
        <v>0</v>
      </c>
      <c r="H77" s="9">
        <f t="shared" si="16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7"/>
        <v>0</v>
      </c>
      <c r="F78" s="9"/>
      <c r="G78" s="9">
        <f t="shared" si="15"/>
        <v>0</v>
      </c>
      <c r="H78" s="9">
        <f t="shared" si="16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7"/>
        <v>0</v>
      </c>
      <c r="F79" s="9"/>
      <c r="G79" s="9">
        <f t="shared" si="15"/>
        <v>0</v>
      </c>
      <c r="H79" s="9">
        <f t="shared" si="16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7"/>
        <v>0</v>
      </c>
      <c r="F80" s="9"/>
      <c r="G80" s="9">
        <f t="shared" si="15"/>
        <v>0</v>
      </c>
      <c r="H80" s="9">
        <f t="shared" si="16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7"/>
        <v>0</v>
      </c>
      <c r="F81" s="9"/>
      <c r="G81" s="9">
        <f t="shared" si="15"/>
        <v>0</v>
      </c>
      <c r="H81" s="9">
        <f t="shared" si="16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7"/>
        <v>0</v>
      </c>
      <c r="F82" s="9"/>
      <c r="G82" s="9">
        <f t="shared" si="15"/>
        <v>0</v>
      </c>
      <c r="H82" s="9">
        <f t="shared" si="16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7"/>
        <v>0</v>
      </c>
      <c r="F83" s="9"/>
      <c r="G83" s="9">
        <f t="shared" si="15"/>
        <v>0</v>
      </c>
      <c r="H83" s="9">
        <f t="shared" si="16"/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7"/>
        <v>0</v>
      </c>
      <c r="F84" s="9"/>
      <c r="G84" s="9">
        <f t="shared" si="15"/>
        <v>0</v>
      </c>
      <c r="H84" s="9">
        <f t="shared" si="16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7"/>
        <v>0</v>
      </c>
      <c r="F85" s="9"/>
      <c r="G85" s="9">
        <f t="shared" ref="G85:G100" si="18">IF(J85&gt;0,0,F85)</f>
        <v>0</v>
      </c>
      <c r="H85" s="9">
        <f t="shared" ref="H85:H100" si="19">+D85</f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7"/>
        <v>0</v>
      </c>
      <c r="F86" s="9"/>
      <c r="G86" s="9">
        <f t="shared" si="18"/>
        <v>0</v>
      </c>
      <c r="H86" s="9">
        <f t="shared" si="19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si="17"/>
        <v>0</v>
      </c>
      <c r="F87" s="9"/>
      <c r="G87" s="9">
        <f t="shared" si="18"/>
        <v>0</v>
      </c>
      <c r="H87" s="9">
        <f t="shared" si="19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7"/>
        <v>0</v>
      </c>
      <c r="F88" s="9"/>
      <c r="G88" s="9">
        <f t="shared" si="18"/>
        <v>0</v>
      </c>
      <c r="H88" s="9">
        <f t="shared" si="19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ref="E89:E104" si="20">+D89</f>
        <v>0</v>
      </c>
      <c r="F89" s="9"/>
      <c r="G89" s="9">
        <f t="shared" si="18"/>
        <v>0</v>
      </c>
      <c r="H89" s="9">
        <f t="shared" si="19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20"/>
        <v>0</v>
      </c>
      <c r="F90" s="9"/>
      <c r="G90" s="9">
        <f t="shared" si="18"/>
        <v>0</v>
      </c>
      <c r="H90" s="9">
        <f t="shared" si="19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20"/>
        <v>0</v>
      </c>
      <c r="F91" s="9"/>
      <c r="G91" s="9">
        <f t="shared" si="18"/>
        <v>0</v>
      </c>
      <c r="H91" s="9">
        <f t="shared" si="19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20"/>
        <v>0</v>
      </c>
      <c r="F92" s="9"/>
      <c r="G92" s="9">
        <f t="shared" si="18"/>
        <v>0</v>
      </c>
      <c r="H92" s="9">
        <f t="shared" si="19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20"/>
        <v>0</v>
      </c>
      <c r="F93" s="9"/>
      <c r="G93" s="9">
        <f t="shared" si="18"/>
        <v>0</v>
      </c>
      <c r="H93" s="9">
        <f t="shared" si="19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20"/>
        <v>0</v>
      </c>
      <c r="F94" s="9"/>
      <c r="G94" s="9">
        <f t="shared" si="18"/>
        <v>0</v>
      </c>
      <c r="H94" s="9">
        <f t="shared" si="19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20"/>
        <v>0</v>
      </c>
      <c r="F95" s="9"/>
      <c r="G95" s="9">
        <f t="shared" si="18"/>
        <v>0</v>
      </c>
      <c r="H95" s="9">
        <f t="shared" si="19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20"/>
        <v>0</v>
      </c>
      <c r="F96" s="9"/>
      <c r="G96" s="9">
        <f t="shared" si="18"/>
        <v>0</v>
      </c>
      <c r="H96" s="9">
        <f t="shared" si="19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20"/>
        <v>0</v>
      </c>
      <c r="F97" s="9"/>
      <c r="G97" s="9">
        <f t="shared" si="18"/>
        <v>0</v>
      </c>
      <c r="H97" s="9">
        <f t="shared" si="19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20"/>
        <v>0</v>
      </c>
      <c r="F98" s="9"/>
      <c r="G98" s="9">
        <f t="shared" si="18"/>
        <v>0</v>
      </c>
      <c r="H98" s="9">
        <f t="shared" si="19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20"/>
        <v>0</v>
      </c>
      <c r="F99" s="9"/>
      <c r="G99" s="9">
        <f t="shared" si="18"/>
        <v>0</v>
      </c>
      <c r="H99" s="9">
        <f t="shared" si="19"/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20"/>
        <v>0</v>
      </c>
      <c r="F100" s="9"/>
      <c r="G100" s="9">
        <f t="shared" si="18"/>
        <v>0</v>
      </c>
      <c r="H100" s="9">
        <f t="shared" si="19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20"/>
        <v>0</v>
      </c>
      <c r="F101" s="9"/>
      <c r="G101" s="9">
        <f t="shared" ref="G101:G116" si="21">IF(J101&gt;0,0,F101)</f>
        <v>0</v>
      </c>
      <c r="H101" s="9">
        <f t="shared" ref="H101:H116" si="22">+D101</f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20"/>
        <v>0</v>
      </c>
      <c r="F102" s="9"/>
      <c r="G102" s="9">
        <f t="shared" si="21"/>
        <v>0</v>
      </c>
      <c r="H102" s="9">
        <f t="shared" si="22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si="20"/>
        <v>0</v>
      </c>
      <c r="F103" s="9"/>
      <c r="G103" s="9">
        <f t="shared" si="21"/>
        <v>0</v>
      </c>
      <c r="H103" s="9">
        <f t="shared" si="22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0"/>
        <v>0</v>
      </c>
      <c r="F104" s="9"/>
      <c r="G104" s="9">
        <f t="shared" si="21"/>
        <v>0</v>
      </c>
      <c r="H104" s="9">
        <f t="shared" si="22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ref="E105:E120" si="23">+D105</f>
        <v>0</v>
      </c>
      <c r="F105" s="9"/>
      <c r="G105" s="9">
        <f t="shared" si="21"/>
        <v>0</v>
      </c>
      <c r="H105" s="9">
        <f t="shared" si="22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3"/>
        <v>0</v>
      </c>
      <c r="F106" s="9"/>
      <c r="G106" s="9">
        <f t="shared" si="21"/>
        <v>0</v>
      </c>
      <c r="H106" s="9">
        <f t="shared" si="22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3"/>
        <v>0</v>
      </c>
      <c r="F107" s="9"/>
      <c r="G107" s="9">
        <f t="shared" si="21"/>
        <v>0</v>
      </c>
      <c r="H107" s="9">
        <f t="shared" si="22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3"/>
        <v>0</v>
      </c>
      <c r="F108" s="9"/>
      <c r="G108" s="9">
        <f t="shared" si="21"/>
        <v>0</v>
      </c>
      <c r="H108" s="9">
        <f t="shared" si="22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3"/>
        <v>0</v>
      </c>
      <c r="F109" s="9"/>
      <c r="G109" s="9">
        <f t="shared" si="21"/>
        <v>0</v>
      </c>
      <c r="H109" s="9">
        <f t="shared" si="22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3"/>
        <v>0</v>
      </c>
      <c r="F110" s="9"/>
      <c r="G110" s="9">
        <f t="shared" si="21"/>
        <v>0</v>
      </c>
      <c r="H110" s="9">
        <f t="shared" si="22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3"/>
        <v>0</v>
      </c>
      <c r="F111" s="9"/>
      <c r="G111" s="9">
        <f t="shared" si="21"/>
        <v>0</v>
      </c>
      <c r="H111" s="9">
        <f t="shared" si="22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3"/>
        <v>0</v>
      </c>
      <c r="F112" s="9"/>
      <c r="G112" s="9">
        <f t="shared" si="21"/>
        <v>0</v>
      </c>
      <c r="H112" s="9">
        <f t="shared" si="22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3"/>
        <v>0</v>
      </c>
      <c r="F113" s="9"/>
      <c r="G113" s="9">
        <f t="shared" si="21"/>
        <v>0</v>
      </c>
      <c r="H113" s="9">
        <f t="shared" si="22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3"/>
        <v>0</v>
      </c>
      <c r="F114" s="9"/>
      <c r="G114" s="9">
        <f t="shared" si="21"/>
        <v>0</v>
      </c>
      <c r="H114" s="9">
        <f t="shared" si="22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3"/>
        <v>0</v>
      </c>
      <c r="F115" s="9"/>
      <c r="G115" s="9">
        <f t="shared" si="21"/>
        <v>0</v>
      </c>
      <c r="H115" s="9">
        <f t="shared" si="22"/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3"/>
        <v>0</v>
      </c>
      <c r="F116" s="9"/>
      <c r="G116" s="9">
        <f t="shared" si="21"/>
        <v>0</v>
      </c>
      <c r="H116" s="9">
        <f t="shared" si="22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3"/>
        <v>0</v>
      </c>
      <c r="F117" s="9"/>
      <c r="G117" s="9">
        <f t="shared" ref="G117:G132" si="24">IF(J117&gt;0,0,F117)</f>
        <v>0</v>
      </c>
      <c r="H117" s="9">
        <f t="shared" ref="H117:H132" si="25">+D117</f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3"/>
        <v>0</v>
      </c>
      <c r="F118" s="9"/>
      <c r="G118" s="9">
        <f t="shared" si="24"/>
        <v>0</v>
      </c>
      <c r="H118" s="9">
        <f t="shared" si="25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si="23"/>
        <v>0</v>
      </c>
      <c r="F119" s="9"/>
      <c r="G119" s="9">
        <f t="shared" si="24"/>
        <v>0</v>
      </c>
      <c r="H119" s="9">
        <f t="shared" si="25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3"/>
        <v>0</v>
      </c>
      <c r="F120" s="9"/>
      <c r="G120" s="9">
        <f t="shared" si="24"/>
        <v>0</v>
      </c>
      <c r="H120" s="9">
        <f t="shared" si="25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ref="E121:E136" si="26">+D121</f>
        <v>0</v>
      </c>
      <c r="F121" s="9"/>
      <c r="G121" s="9">
        <f t="shared" si="24"/>
        <v>0</v>
      </c>
      <c r="H121" s="9">
        <f t="shared" si="25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6"/>
        <v>0</v>
      </c>
      <c r="F122" s="9"/>
      <c r="G122" s="9">
        <f t="shared" si="24"/>
        <v>0</v>
      </c>
      <c r="H122" s="9">
        <f t="shared" si="25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6"/>
        <v>0</v>
      </c>
      <c r="F123" s="9"/>
      <c r="G123" s="9">
        <f t="shared" si="24"/>
        <v>0</v>
      </c>
      <c r="H123" s="9">
        <f t="shared" si="25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6"/>
        <v>0</v>
      </c>
      <c r="F124" s="9"/>
      <c r="G124" s="9">
        <f t="shared" si="24"/>
        <v>0</v>
      </c>
      <c r="H124" s="9">
        <f t="shared" si="25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6"/>
        <v>0</v>
      </c>
      <c r="F125" s="9"/>
      <c r="G125" s="9">
        <f t="shared" si="24"/>
        <v>0</v>
      </c>
      <c r="H125" s="9">
        <f t="shared" si="25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6"/>
        <v>0</v>
      </c>
      <c r="F126" s="9"/>
      <c r="G126" s="9">
        <f t="shared" si="24"/>
        <v>0</v>
      </c>
      <c r="H126" s="9">
        <f t="shared" si="25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6"/>
        <v>0</v>
      </c>
      <c r="F127" s="9"/>
      <c r="G127" s="9">
        <f t="shared" si="24"/>
        <v>0</v>
      </c>
      <c r="H127" s="9">
        <f t="shared" si="25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6"/>
        <v>0</v>
      </c>
      <c r="F128" s="9"/>
      <c r="G128" s="9">
        <f t="shared" si="24"/>
        <v>0</v>
      </c>
      <c r="H128" s="9">
        <f t="shared" si="25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6"/>
        <v>0</v>
      </c>
      <c r="F129" s="9"/>
      <c r="G129" s="9">
        <f t="shared" si="24"/>
        <v>0</v>
      </c>
      <c r="H129" s="9">
        <f t="shared" si="25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6"/>
        <v>0</v>
      </c>
      <c r="F130" s="9"/>
      <c r="G130" s="9">
        <f t="shared" si="24"/>
        <v>0</v>
      </c>
      <c r="H130" s="9">
        <f t="shared" si="25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6"/>
        <v>0</v>
      </c>
      <c r="F131" s="9"/>
      <c r="G131" s="9">
        <f t="shared" si="24"/>
        <v>0</v>
      </c>
      <c r="H131" s="9">
        <f t="shared" si="25"/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6"/>
        <v>0</v>
      </c>
      <c r="F132" s="9"/>
      <c r="G132" s="9">
        <f t="shared" si="24"/>
        <v>0</v>
      </c>
      <c r="H132" s="9">
        <f t="shared" si="25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6"/>
        <v>0</v>
      </c>
      <c r="F133" s="9"/>
      <c r="G133" s="9">
        <f t="shared" ref="G133:G148" si="27">IF(J133&gt;0,0,F133)</f>
        <v>0</v>
      </c>
      <c r="H133" s="9">
        <f t="shared" ref="H133:H148" si="28">+D133</f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6"/>
        <v>0</v>
      </c>
      <c r="F134" s="9"/>
      <c r="G134" s="9">
        <f t="shared" si="27"/>
        <v>0</v>
      </c>
      <c r="H134" s="9">
        <f t="shared" si="28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si="26"/>
        <v>0</v>
      </c>
      <c r="F135" s="9"/>
      <c r="G135" s="9">
        <f t="shared" si="27"/>
        <v>0</v>
      </c>
      <c r="H135" s="9">
        <f t="shared" si="28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6"/>
        <v>0</v>
      </c>
      <c r="F136" s="9"/>
      <c r="G136" s="9">
        <f t="shared" si="27"/>
        <v>0</v>
      </c>
      <c r="H136" s="9">
        <f t="shared" si="28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ref="E137:E152" si="29">+D137</f>
        <v>0</v>
      </c>
      <c r="F137" s="9"/>
      <c r="G137" s="9">
        <f t="shared" si="27"/>
        <v>0</v>
      </c>
      <c r="H137" s="9">
        <f t="shared" si="28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9"/>
        <v>0</v>
      </c>
      <c r="F138" s="9"/>
      <c r="G138" s="9">
        <f t="shared" si="27"/>
        <v>0</v>
      </c>
      <c r="H138" s="9">
        <f t="shared" si="28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9"/>
        <v>0</v>
      </c>
      <c r="F139" s="9"/>
      <c r="G139" s="9">
        <f t="shared" si="27"/>
        <v>0</v>
      </c>
      <c r="H139" s="9">
        <f t="shared" si="28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9"/>
        <v>0</v>
      </c>
      <c r="F140" s="9"/>
      <c r="G140" s="9">
        <f t="shared" si="27"/>
        <v>0</v>
      </c>
      <c r="H140" s="9">
        <f t="shared" si="28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9"/>
        <v>0</v>
      </c>
      <c r="F141" s="9"/>
      <c r="G141" s="9">
        <f t="shared" si="27"/>
        <v>0</v>
      </c>
      <c r="H141" s="9">
        <f t="shared" si="28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9"/>
        <v>0</v>
      </c>
      <c r="F142" s="9"/>
      <c r="G142" s="9">
        <f t="shared" si="27"/>
        <v>0</v>
      </c>
      <c r="H142" s="9">
        <f t="shared" si="28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9"/>
        <v>0</v>
      </c>
      <c r="F143" s="9"/>
      <c r="G143" s="9">
        <f t="shared" si="27"/>
        <v>0</v>
      </c>
      <c r="H143" s="9">
        <f t="shared" si="28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9"/>
        <v>0</v>
      </c>
      <c r="F144" s="9"/>
      <c r="G144" s="9">
        <f t="shared" si="27"/>
        <v>0</v>
      </c>
      <c r="H144" s="9">
        <f t="shared" si="28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9"/>
        <v>0</v>
      </c>
      <c r="F145" s="9"/>
      <c r="G145" s="9">
        <f t="shared" si="27"/>
        <v>0</v>
      </c>
      <c r="H145" s="9">
        <f t="shared" si="28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9"/>
        <v>0</v>
      </c>
      <c r="F146" s="9"/>
      <c r="G146" s="9">
        <f t="shared" si="27"/>
        <v>0</v>
      </c>
      <c r="H146" s="9">
        <f t="shared" si="28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9"/>
        <v>0</v>
      </c>
      <c r="F147" s="9"/>
      <c r="G147" s="9">
        <f t="shared" si="27"/>
        <v>0</v>
      </c>
      <c r="H147" s="9">
        <f t="shared" si="28"/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9"/>
        <v>0</v>
      </c>
      <c r="F148" s="9"/>
      <c r="G148" s="9">
        <f t="shared" si="27"/>
        <v>0</v>
      </c>
      <c r="H148" s="9">
        <f t="shared" si="28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9"/>
        <v>0</v>
      </c>
      <c r="F149" s="9"/>
      <c r="G149" s="9">
        <f t="shared" ref="G149:G164" si="30">IF(J149&gt;0,0,F149)</f>
        <v>0</v>
      </c>
      <c r="H149" s="9">
        <f t="shared" ref="H149:H164" si="31">+D149</f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9"/>
        <v>0</v>
      </c>
      <c r="F150" s="9"/>
      <c r="G150" s="9">
        <f t="shared" si="30"/>
        <v>0</v>
      </c>
      <c r="H150" s="9">
        <f t="shared" si="31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si="29"/>
        <v>0</v>
      </c>
      <c r="F151" s="9"/>
      <c r="G151" s="9">
        <f t="shared" si="30"/>
        <v>0</v>
      </c>
      <c r="H151" s="9">
        <f t="shared" si="31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29"/>
        <v>0</v>
      </c>
      <c r="F152" s="9"/>
      <c r="G152" s="9">
        <f t="shared" si="30"/>
        <v>0</v>
      </c>
      <c r="H152" s="9">
        <f t="shared" si="31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ref="E153:E168" si="32">+D153</f>
        <v>0</v>
      </c>
      <c r="F153" s="9"/>
      <c r="G153" s="9">
        <f t="shared" si="30"/>
        <v>0</v>
      </c>
      <c r="H153" s="9">
        <f t="shared" si="31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2"/>
        <v>0</v>
      </c>
      <c r="F154" s="9"/>
      <c r="G154" s="9">
        <f t="shared" si="30"/>
        <v>0</v>
      </c>
      <c r="H154" s="9">
        <f t="shared" si="31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2"/>
        <v>0</v>
      </c>
      <c r="F155" s="9"/>
      <c r="G155" s="9">
        <f t="shared" si="30"/>
        <v>0</v>
      </c>
      <c r="H155" s="9">
        <f t="shared" si="31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2"/>
        <v>0</v>
      </c>
      <c r="F156" s="9"/>
      <c r="G156" s="9">
        <f t="shared" si="30"/>
        <v>0</v>
      </c>
      <c r="H156" s="9">
        <f t="shared" si="31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2"/>
        <v>0</v>
      </c>
      <c r="F157" s="9"/>
      <c r="G157" s="9">
        <f t="shared" si="30"/>
        <v>0</v>
      </c>
      <c r="H157" s="9">
        <f t="shared" si="31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2"/>
        <v>0</v>
      </c>
      <c r="F158" s="9"/>
      <c r="G158" s="9">
        <f t="shared" si="30"/>
        <v>0</v>
      </c>
      <c r="H158" s="9">
        <f t="shared" si="31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2"/>
        <v>0</v>
      </c>
      <c r="F159" s="9"/>
      <c r="G159" s="9">
        <f t="shared" si="30"/>
        <v>0</v>
      </c>
      <c r="H159" s="9">
        <f t="shared" si="31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2"/>
        <v>0</v>
      </c>
      <c r="F160" s="9"/>
      <c r="G160" s="9">
        <f t="shared" si="30"/>
        <v>0</v>
      </c>
      <c r="H160" s="9">
        <f t="shared" si="31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2"/>
        <v>0</v>
      </c>
      <c r="F161" s="9"/>
      <c r="G161" s="9">
        <f t="shared" si="30"/>
        <v>0</v>
      </c>
      <c r="H161" s="9">
        <f t="shared" si="31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2"/>
        <v>0</v>
      </c>
      <c r="F162" s="9"/>
      <c r="G162" s="9">
        <f t="shared" si="30"/>
        <v>0</v>
      </c>
      <c r="H162" s="9">
        <f t="shared" si="31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2"/>
        <v>0</v>
      </c>
      <c r="F163" s="9"/>
      <c r="G163" s="9">
        <f t="shared" si="30"/>
        <v>0</v>
      </c>
      <c r="H163" s="9">
        <f t="shared" si="31"/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2"/>
        <v>0</v>
      </c>
      <c r="F164" s="9"/>
      <c r="G164" s="9">
        <f t="shared" si="30"/>
        <v>0</v>
      </c>
      <c r="H164" s="9">
        <f t="shared" si="31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2"/>
        <v>0</v>
      </c>
      <c r="F165" s="9"/>
      <c r="G165" s="9">
        <f t="shared" ref="G165:G180" si="33">IF(J165&gt;0,0,F165)</f>
        <v>0</v>
      </c>
      <c r="H165" s="9">
        <f t="shared" ref="H165:H180" si="34">+D165</f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2"/>
        <v>0</v>
      </c>
      <c r="F166" s="9"/>
      <c r="G166" s="9">
        <f t="shared" si="33"/>
        <v>0</v>
      </c>
      <c r="H166" s="9">
        <f t="shared" si="34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si="32"/>
        <v>0</v>
      </c>
      <c r="F167" s="9"/>
      <c r="G167" s="9">
        <f t="shared" si="33"/>
        <v>0</v>
      </c>
      <c r="H167" s="9">
        <f t="shared" si="34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2"/>
        <v>0</v>
      </c>
      <c r="F168" s="9"/>
      <c r="G168" s="9">
        <f t="shared" si="33"/>
        <v>0</v>
      </c>
      <c r="H168" s="9">
        <f t="shared" si="34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ref="E169:E184" si="35">+D169</f>
        <v>0</v>
      </c>
      <c r="F169" s="9"/>
      <c r="G169" s="9">
        <f t="shared" si="33"/>
        <v>0</v>
      </c>
      <c r="H169" s="9">
        <f t="shared" si="34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5"/>
        <v>0</v>
      </c>
      <c r="F170" s="9"/>
      <c r="G170" s="9">
        <f t="shared" si="33"/>
        <v>0</v>
      </c>
      <c r="H170" s="9">
        <f t="shared" si="34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5"/>
        <v>0</v>
      </c>
      <c r="F171" s="9"/>
      <c r="G171" s="9">
        <f t="shared" si="33"/>
        <v>0</v>
      </c>
      <c r="H171" s="9">
        <f t="shared" si="34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5"/>
        <v>0</v>
      </c>
      <c r="F172" s="9"/>
      <c r="G172" s="9">
        <f t="shared" si="33"/>
        <v>0</v>
      </c>
      <c r="H172" s="9">
        <f t="shared" si="34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5"/>
        <v>0</v>
      </c>
      <c r="F173" s="9"/>
      <c r="G173" s="9">
        <f t="shared" si="33"/>
        <v>0</v>
      </c>
      <c r="H173" s="9">
        <f t="shared" si="34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5"/>
        <v>0</v>
      </c>
      <c r="F174" s="9"/>
      <c r="G174" s="9">
        <f t="shared" si="33"/>
        <v>0</v>
      </c>
      <c r="H174" s="9">
        <f t="shared" si="34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5"/>
        <v>0</v>
      </c>
      <c r="F175" s="9"/>
      <c r="G175" s="9">
        <f t="shared" si="33"/>
        <v>0</v>
      </c>
      <c r="H175" s="9">
        <f t="shared" si="34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5"/>
        <v>0</v>
      </c>
      <c r="F176" s="9"/>
      <c r="G176" s="9">
        <f t="shared" si="33"/>
        <v>0</v>
      </c>
      <c r="H176" s="9">
        <f t="shared" si="34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5"/>
        <v>0</v>
      </c>
      <c r="F177" s="9"/>
      <c r="G177" s="9">
        <f t="shared" si="33"/>
        <v>0</v>
      </c>
      <c r="H177" s="9">
        <f t="shared" si="34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5"/>
        <v>0</v>
      </c>
      <c r="F178" s="9"/>
      <c r="G178" s="9">
        <f t="shared" si="33"/>
        <v>0</v>
      </c>
      <c r="H178" s="9">
        <f t="shared" si="34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5"/>
        <v>0</v>
      </c>
      <c r="F179" s="9"/>
      <c r="G179" s="9">
        <f t="shared" si="33"/>
        <v>0</v>
      </c>
      <c r="H179" s="9">
        <f t="shared" si="34"/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5"/>
        <v>0</v>
      </c>
      <c r="F180" s="9"/>
      <c r="G180" s="9">
        <f t="shared" si="33"/>
        <v>0</v>
      </c>
      <c r="H180" s="9">
        <f t="shared" si="34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5"/>
        <v>0</v>
      </c>
      <c r="F181" s="9"/>
      <c r="G181" s="9">
        <f t="shared" ref="G181:G196" si="36">IF(J181&gt;0,0,F181)</f>
        <v>0</v>
      </c>
      <c r="H181" s="9">
        <f t="shared" ref="H181:H196" si="37">+D181</f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5"/>
        <v>0</v>
      </c>
      <c r="F182" s="9"/>
      <c r="G182" s="9">
        <f t="shared" si="36"/>
        <v>0</v>
      </c>
      <c r="H182" s="9">
        <f t="shared" si="37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si="35"/>
        <v>0</v>
      </c>
      <c r="F183" s="9"/>
      <c r="G183" s="9">
        <f t="shared" si="36"/>
        <v>0</v>
      </c>
      <c r="H183" s="9">
        <f t="shared" si="37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5"/>
        <v>0</v>
      </c>
      <c r="F184" s="9"/>
      <c r="G184" s="9">
        <f t="shared" si="36"/>
        <v>0</v>
      </c>
      <c r="H184" s="9">
        <f t="shared" si="37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ref="E185:E200" si="38">+D185</f>
        <v>0</v>
      </c>
      <c r="F185" s="9"/>
      <c r="G185" s="9">
        <f t="shared" si="36"/>
        <v>0</v>
      </c>
      <c r="H185" s="9">
        <f t="shared" si="37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8"/>
        <v>0</v>
      </c>
      <c r="F186" s="9"/>
      <c r="G186" s="9">
        <f t="shared" si="36"/>
        <v>0</v>
      </c>
      <c r="H186" s="9">
        <f t="shared" si="37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8"/>
        <v>0</v>
      </c>
      <c r="F187" s="9"/>
      <c r="G187" s="9">
        <f t="shared" si="36"/>
        <v>0</v>
      </c>
      <c r="H187" s="9">
        <f t="shared" si="37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8"/>
        <v>0</v>
      </c>
      <c r="F188" s="9"/>
      <c r="G188" s="9">
        <f t="shared" si="36"/>
        <v>0</v>
      </c>
      <c r="H188" s="9">
        <f t="shared" si="37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8"/>
        <v>0</v>
      </c>
      <c r="F189" s="9"/>
      <c r="G189" s="9">
        <f t="shared" si="36"/>
        <v>0</v>
      </c>
      <c r="H189" s="9">
        <f t="shared" si="37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8"/>
        <v>0</v>
      </c>
      <c r="F190" s="9"/>
      <c r="G190" s="9">
        <f t="shared" si="36"/>
        <v>0</v>
      </c>
      <c r="H190" s="9">
        <f t="shared" si="37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8"/>
        <v>0</v>
      </c>
      <c r="F191" s="9"/>
      <c r="G191" s="9">
        <f t="shared" si="36"/>
        <v>0</v>
      </c>
      <c r="H191" s="9">
        <f t="shared" si="37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8"/>
        <v>0</v>
      </c>
      <c r="F192" s="9"/>
      <c r="G192" s="9">
        <f t="shared" si="36"/>
        <v>0</v>
      </c>
      <c r="H192" s="9">
        <f t="shared" si="37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8"/>
        <v>0</v>
      </c>
      <c r="F193" s="9"/>
      <c r="G193" s="9">
        <f t="shared" si="36"/>
        <v>0</v>
      </c>
      <c r="H193" s="9">
        <f t="shared" si="37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8"/>
        <v>0</v>
      </c>
      <c r="F194" s="9"/>
      <c r="G194" s="9">
        <f t="shared" si="36"/>
        <v>0</v>
      </c>
      <c r="H194" s="9">
        <f t="shared" si="37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8"/>
        <v>0</v>
      </c>
      <c r="F195" s="9"/>
      <c r="G195" s="9">
        <f t="shared" si="36"/>
        <v>0</v>
      </c>
      <c r="H195" s="9">
        <f t="shared" si="37"/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8"/>
        <v>0</v>
      </c>
      <c r="F196" s="9"/>
      <c r="G196" s="9">
        <f t="shared" si="36"/>
        <v>0</v>
      </c>
      <c r="H196" s="9">
        <f t="shared" si="37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8"/>
        <v>0</v>
      </c>
      <c r="F197" s="9"/>
      <c r="G197" s="9">
        <f t="shared" ref="G197:G212" si="39">IF(J197&gt;0,0,F197)</f>
        <v>0</v>
      </c>
      <c r="H197" s="9">
        <f t="shared" ref="H197:H212" si="40">+D197</f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8"/>
        <v>0</v>
      </c>
      <c r="F198" s="9"/>
      <c r="G198" s="9">
        <f t="shared" si="39"/>
        <v>0</v>
      </c>
      <c r="H198" s="9">
        <f t="shared" si="40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si="38"/>
        <v>0</v>
      </c>
      <c r="F199" s="9"/>
      <c r="G199" s="9">
        <f t="shared" si="39"/>
        <v>0</v>
      </c>
      <c r="H199" s="9">
        <f t="shared" si="40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38"/>
        <v>0</v>
      </c>
      <c r="F200" s="9"/>
      <c r="G200" s="9">
        <f t="shared" si="39"/>
        <v>0</v>
      </c>
      <c r="H200" s="9">
        <f t="shared" si="40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ref="E201:E216" si="41">+D201</f>
        <v>0</v>
      </c>
      <c r="F201" s="9"/>
      <c r="G201" s="9">
        <f t="shared" si="39"/>
        <v>0</v>
      </c>
      <c r="H201" s="9">
        <f t="shared" si="40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1"/>
        <v>0</v>
      </c>
      <c r="F202" s="9"/>
      <c r="G202" s="9">
        <f t="shared" si="39"/>
        <v>0</v>
      </c>
      <c r="H202" s="9">
        <f t="shared" si="40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1"/>
        <v>0</v>
      </c>
      <c r="F203" s="9"/>
      <c r="G203" s="9">
        <f t="shared" si="39"/>
        <v>0</v>
      </c>
      <c r="H203" s="9">
        <f t="shared" si="40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1"/>
        <v>0</v>
      </c>
      <c r="F204" s="9"/>
      <c r="G204" s="9">
        <f t="shared" si="39"/>
        <v>0</v>
      </c>
      <c r="H204" s="9">
        <f t="shared" si="40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1"/>
        <v>0</v>
      </c>
      <c r="F205" s="9"/>
      <c r="G205" s="9">
        <f t="shared" si="39"/>
        <v>0</v>
      </c>
      <c r="H205" s="9">
        <f t="shared" si="40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1"/>
        <v>0</v>
      </c>
      <c r="F206" s="9"/>
      <c r="G206" s="9">
        <f t="shared" si="39"/>
        <v>0</v>
      </c>
      <c r="H206" s="9">
        <f t="shared" si="40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1"/>
        <v>0</v>
      </c>
      <c r="F207" s="9"/>
      <c r="G207" s="9">
        <f t="shared" si="39"/>
        <v>0</v>
      </c>
      <c r="H207" s="9">
        <f t="shared" si="40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1"/>
        <v>0</v>
      </c>
      <c r="F208" s="9"/>
      <c r="G208" s="9">
        <f t="shared" si="39"/>
        <v>0</v>
      </c>
      <c r="H208" s="9">
        <f t="shared" si="40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1"/>
        <v>0</v>
      </c>
      <c r="F209" s="9"/>
      <c r="G209" s="9">
        <f t="shared" si="39"/>
        <v>0</v>
      </c>
      <c r="H209" s="9">
        <f t="shared" si="40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1"/>
        <v>0</v>
      </c>
      <c r="F210" s="9"/>
      <c r="G210" s="9">
        <f t="shared" si="39"/>
        <v>0</v>
      </c>
      <c r="H210" s="9">
        <f t="shared" si="40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1"/>
        <v>0</v>
      </c>
      <c r="F211" s="9"/>
      <c r="G211" s="9">
        <f t="shared" si="39"/>
        <v>0</v>
      </c>
      <c r="H211" s="9">
        <f t="shared" si="40"/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1"/>
        <v>0</v>
      </c>
      <c r="F212" s="9"/>
      <c r="G212" s="9">
        <f t="shared" si="39"/>
        <v>0</v>
      </c>
      <c r="H212" s="9">
        <f t="shared" si="40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1"/>
        <v>0</v>
      </c>
      <c r="F213" s="9"/>
      <c r="G213" s="9">
        <f t="shared" ref="G213:G228" si="42">IF(J213&gt;0,0,F213)</f>
        <v>0</v>
      </c>
      <c r="H213" s="9">
        <f t="shared" ref="H213:H228" si="43">+D213</f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1"/>
        <v>0</v>
      </c>
      <c r="F214" s="9"/>
      <c r="G214" s="9">
        <f t="shared" si="42"/>
        <v>0</v>
      </c>
      <c r="H214" s="9">
        <f t="shared" si="43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si="41"/>
        <v>0</v>
      </c>
      <c r="F215" s="9"/>
      <c r="G215" s="9">
        <f t="shared" si="42"/>
        <v>0</v>
      </c>
      <c r="H215" s="9">
        <f t="shared" si="43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1"/>
        <v>0</v>
      </c>
      <c r="F216" s="9"/>
      <c r="G216" s="9">
        <f t="shared" si="42"/>
        <v>0</v>
      </c>
      <c r="H216" s="9">
        <f t="shared" si="43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ref="E217:E232" si="44">+D217</f>
        <v>0</v>
      </c>
      <c r="F217" s="9"/>
      <c r="G217" s="9">
        <f t="shared" si="42"/>
        <v>0</v>
      </c>
      <c r="H217" s="9">
        <f t="shared" si="43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4"/>
        <v>0</v>
      </c>
      <c r="F218" s="9"/>
      <c r="G218" s="9">
        <f t="shared" si="42"/>
        <v>0</v>
      </c>
      <c r="H218" s="9">
        <f t="shared" si="43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4"/>
        <v>0</v>
      </c>
      <c r="F219" s="9"/>
      <c r="G219" s="9">
        <f t="shared" si="42"/>
        <v>0</v>
      </c>
      <c r="H219" s="9">
        <f t="shared" si="43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4"/>
        <v>0</v>
      </c>
      <c r="F220" s="9"/>
      <c r="G220" s="9">
        <f t="shared" si="42"/>
        <v>0</v>
      </c>
      <c r="H220" s="9">
        <f t="shared" si="43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4"/>
        <v>0</v>
      </c>
      <c r="F221" s="9"/>
      <c r="G221" s="9">
        <f t="shared" si="42"/>
        <v>0</v>
      </c>
      <c r="H221" s="9">
        <f t="shared" si="43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4"/>
        <v>0</v>
      </c>
      <c r="F222" s="9"/>
      <c r="G222" s="9">
        <f t="shared" si="42"/>
        <v>0</v>
      </c>
      <c r="H222" s="9">
        <f t="shared" si="43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4"/>
        <v>0</v>
      </c>
      <c r="F223" s="9"/>
      <c r="G223" s="9">
        <f t="shared" si="42"/>
        <v>0</v>
      </c>
      <c r="H223" s="9">
        <f t="shared" si="43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4"/>
        <v>0</v>
      </c>
      <c r="F224" s="9"/>
      <c r="G224" s="9">
        <f t="shared" si="42"/>
        <v>0</v>
      </c>
      <c r="H224" s="9">
        <f t="shared" si="43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4"/>
        <v>0</v>
      </c>
      <c r="F225" s="9"/>
      <c r="G225" s="9">
        <f t="shared" si="42"/>
        <v>0</v>
      </c>
      <c r="H225" s="9">
        <f t="shared" si="43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4"/>
        <v>0</v>
      </c>
      <c r="F226" s="9"/>
      <c r="G226" s="9">
        <f t="shared" si="42"/>
        <v>0</v>
      </c>
      <c r="H226" s="9">
        <f t="shared" si="43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4"/>
        <v>0</v>
      </c>
      <c r="F227" s="9"/>
      <c r="G227" s="9">
        <f t="shared" si="42"/>
        <v>0</v>
      </c>
      <c r="H227" s="9">
        <f t="shared" si="43"/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4"/>
        <v>0</v>
      </c>
      <c r="F228" s="9"/>
      <c r="G228" s="9">
        <f t="shared" si="42"/>
        <v>0</v>
      </c>
      <c r="H228" s="9">
        <f t="shared" si="43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4"/>
        <v>0</v>
      </c>
      <c r="F229" s="9"/>
      <c r="G229" s="9">
        <f t="shared" ref="G229:G242" si="45">IF(J229&gt;0,0,F229)</f>
        <v>0</v>
      </c>
      <c r="H229" s="9">
        <f t="shared" ref="H229:H242" si="46">+D229</f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4"/>
        <v>0</v>
      </c>
      <c r="F230" s="9"/>
      <c r="G230" s="9">
        <f t="shared" si="45"/>
        <v>0</v>
      </c>
      <c r="H230" s="9">
        <f t="shared" si="46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si="44"/>
        <v>0</v>
      </c>
      <c r="F231" s="9"/>
      <c r="G231" s="9">
        <f t="shared" si="45"/>
        <v>0</v>
      </c>
      <c r="H231" s="9">
        <f t="shared" si="46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4"/>
        <v>0</v>
      </c>
      <c r="F232" s="9"/>
      <c r="G232" s="9">
        <f t="shared" si="45"/>
        <v>0</v>
      </c>
      <c r="H232" s="9">
        <f t="shared" si="46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ref="E233:E242" si="47">+D233</f>
        <v>0</v>
      </c>
      <c r="F233" s="9"/>
      <c r="G233" s="9">
        <f t="shared" si="45"/>
        <v>0</v>
      </c>
      <c r="H233" s="9">
        <f t="shared" si="46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7"/>
        <v>0</v>
      </c>
      <c r="F234" s="9"/>
      <c r="G234" s="9">
        <f t="shared" si="45"/>
        <v>0</v>
      </c>
      <c r="H234" s="9">
        <f t="shared" si="46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7"/>
        <v>0</v>
      </c>
      <c r="F235" s="9"/>
      <c r="G235" s="9">
        <f t="shared" si="45"/>
        <v>0</v>
      </c>
      <c r="H235" s="9">
        <f t="shared" si="46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7"/>
        <v>0</v>
      </c>
      <c r="F236" s="9"/>
      <c r="G236" s="9">
        <f t="shared" si="45"/>
        <v>0</v>
      </c>
      <c r="H236" s="9">
        <f t="shared" si="46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7"/>
        <v>0</v>
      </c>
      <c r="F237" s="9"/>
      <c r="G237" s="9">
        <f t="shared" si="45"/>
        <v>0</v>
      </c>
      <c r="H237" s="9">
        <f t="shared" si="46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7"/>
        <v>0</v>
      </c>
      <c r="F238" s="9"/>
      <c r="G238" s="9">
        <f t="shared" si="45"/>
        <v>0</v>
      </c>
      <c r="H238" s="9">
        <f t="shared" si="46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7"/>
        <v>0</v>
      </c>
      <c r="F239" s="9"/>
      <c r="G239" s="9">
        <f t="shared" si="45"/>
        <v>0</v>
      </c>
      <c r="H239" s="9">
        <f t="shared" si="46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7"/>
        <v>0</v>
      </c>
      <c r="F240" s="9"/>
      <c r="G240" s="9">
        <f t="shared" si="45"/>
        <v>0</v>
      </c>
      <c r="H240" s="9">
        <f t="shared" si="46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 t="shared" si="47"/>
        <v>0</v>
      </c>
      <c r="F241" s="9"/>
      <c r="G241" s="9">
        <f t="shared" si="45"/>
        <v>0</v>
      </c>
      <c r="H241" s="9">
        <f t="shared" si="46"/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2" t="s">
        <v>52</v>
      </c>
      <c r="D242" s="9"/>
      <c r="E242" s="9">
        <f t="shared" si="47"/>
        <v>0</v>
      </c>
      <c r="F242" s="9"/>
      <c r="G242" s="9">
        <f t="shared" si="45"/>
        <v>0</v>
      </c>
      <c r="H242" s="9">
        <f t="shared" si="46"/>
        <v>0</v>
      </c>
      <c r="I242" s="9"/>
      <c r="J242" s="4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  <row r="243" spans="1:254" s="11" customFormat="1" ht="14.1" customHeight="1" x14ac:dyDescent="0.2">
      <c r="A243" s="6"/>
      <c r="B243" s="7"/>
      <c r="C243" s="52" t="s">
        <v>52</v>
      </c>
      <c r="D243" s="9"/>
      <c r="E243" s="9">
        <f>+D243</f>
        <v>0</v>
      </c>
      <c r="F243" s="9"/>
      <c r="G243" s="9">
        <f>IF(J243&gt;0,0,F243)</f>
        <v>0</v>
      </c>
      <c r="H243" s="9">
        <f>+D243</f>
        <v>0</v>
      </c>
      <c r="I243" s="9"/>
      <c r="J243" s="49"/>
      <c r="K243" s="10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  <c r="CZ243" s="9"/>
      <c r="DA243" s="9"/>
      <c r="DB243" s="9"/>
      <c r="DC243" s="9"/>
      <c r="DD243" s="9"/>
      <c r="DE243" s="9"/>
      <c r="DF243" s="9"/>
      <c r="DG243" s="9"/>
      <c r="DH243" s="9"/>
      <c r="DI243" s="9"/>
      <c r="DJ243" s="9"/>
      <c r="DK243" s="9"/>
      <c r="DL243" s="9"/>
      <c r="DM243" s="9"/>
      <c r="DN243" s="9"/>
      <c r="DO243" s="9"/>
      <c r="DP243" s="9"/>
      <c r="DQ243" s="9"/>
      <c r="DR243" s="9"/>
      <c r="DS243" s="9"/>
      <c r="DT243" s="9"/>
      <c r="DU243" s="9"/>
      <c r="DV243" s="9"/>
      <c r="DW243" s="9"/>
      <c r="DX243" s="9"/>
      <c r="DY243" s="9"/>
      <c r="DZ243" s="9"/>
      <c r="EA243" s="9"/>
      <c r="EB243" s="9"/>
      <c r="EC243" s="9"/>
      <c r="ED243" s="9"/>
      <c r="EE243" s="9"/>
      <c r="EF243" s="9"/>
      <c r="EG243" s="9"/>
      <c r="EH243" s="9"/>
      <c r="EI243" s="9"/>
      <c r="EJ243" s="9"/>
      <c r="EK243" s="9"/>
      <c r="EL243" s="9"/>
      <c r="EM243" s="9"/>
      <c r="EN243" s="9"/>
      <c r="EO243" s="9"/>
      <c r="EP243" s="9"/>
      <c r="EQ243" s="9"/>
      <c r="ER243" s="9"/>
      <c r="ES243" s="9"/>
      <c r="ET243" s="9"/>
      <c r="EU243" s="9"/>
      <c r="EV243" s="9"/>
      <c r="EW243" s="9"/>
      <c r="EX243" s="9"/>
      <c r="EY243" s="9"/>
      <c r="EZ243" s="9"/>
      <c r="FA243" s="9"/>
      <c r="FB243" s="9"/>
      <c r="FC243" s="9"/>
      <c r="FD243" s="9"/>
      <c r="FE243" s="9"/>
      <c r="FF243" s="9"/>
      <c r="FG243" s="9"/>
      <c r="FH243" s="9"/>
      <c r="FI243" s="9"/>
      <c r="FJ243" s="9"/>
      <c r="FK243" s="9"/>
      <c r="FL243" s="9"/>
      <c r="FM243" s="9"/>
      <c r="FN243" s="9"/>
      <c r="FO243" s="9"/>
      <c r="FP243" s="9"/>
      <c r="FQ243" s="9"/>
      <c r="FR243" s="9"/>
      <c r="FS243" s="9"/>
      <c r="FT243" s="9"/>
      <c r="FU243" s="9"/>
      <c r="FV243" s="9"/>
      <c r="FW243" s="9"/>
      <c r="FX243" s="9"/>
      <c r="FY243" s="9"/>
      <c r="FZ243" s="9"/>
      <c r="GA243" s="9"/>
      <c r="GB243" s="9"/>
      <c r="GC243" s="9"/>
      <c r="GD243" s="9"/>
      <c r="GE243" s="9"/>
      <c r="GF243" s="9"/>
      <c r="GG243" s="9"/>
      <c r="GH243" s="9"/>
      <c r="GI243" s="9"/>
      <c r="GJ243" s="9"/>
      <c r="GK243" s="9"/>
      <c r="GL243" s="9"/>
      <c r="GM243" s="9"/>
      <c r="GN243" s="9"/>
      <c r="GO243" s="9"/>
      <c r="GP243" s="9"/>
      <c r="GQ243" s="9"/>
      <c r="GR243" s="9"/>
      <c r="GS243" s="9"/>
      <c r="GT243" s="9"/>
      <c r="GU243" s="9"/>
      <c r="GV243" s="9"/>
      <c r="GW243" s="9"/>
      <c r="GX243" s="9"/>
      <c r="GY243" s="9"/>
      <c r="GZ243" s="9"/>
      <c r="HA243" s="9"/>
      <c r="HB243" s="9"/>
      <c r="HC243" s="9"/>
      <c r="HD243" s="9"/>
      <c r="HE243" s="9"/>
      <c r="HF243" s="9"/>
      <c r="HG243" s="9"/>
      <c r="HH243" s="9"/>
      <c r="HI243" s="9"/>
      <c r="HJ243" s="9"/>
      <c r="HK243" s="9"/>
      <c r="HL243" s="9"/>
      <c r="HM243" s="9"/>
      <c r="HN243" s="9"/>
      <c r="HO243" s="9"/>
      <c r="HP243" s="9"/>
      <c r="HQ243" s="9"/>
      <c r="HR243" s="9"/>
      <c r="HS243" s="9"/>
      <c r="HT243" s="9"/>
      <c r="HU243" s="9"/>
      <c r="HV243" s="9"/>
      <c r="HW243" s="9"/>
      <c r="HX243" s="9"/>
      <c r="HY243" s="9"/>
      <c r="HZ243" s="9"/>
      <c r="IA243" s="9"/>
      <c r="IB243" s="9"/>
      <c r="IC243" s="9"/>
      <c r="ID243" s="9"/>
      <c r="IE243" s="9"/>
      <c r="IF243" s="9"/>
      <c r="IG243" s="9"/>
      <c r="IH243" s="9"/>
      <c r="II243" s="9"/>
      <c r="IJ243" s="9"/>
      <c r="IK243" s="9"/>
      <c r="IL243" s="9"/>
      <c r="IM243" s="9"/>
      <c r="IN243" s="9"/>
      <c r="IO243" s="9"/>
      <c r="IP243" s="9"/>
      <c r="IQ243" s="9"/>
      <c r="IR243" s="9"/>
      <c r="IS243" s="9"/>
      <c r="IT243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24110430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Tommy Riley</cp:lastModifiedBy>
  <cp:lastPrinted>2014-03-05T17:32:21Z</cp:lastPrinted>
  <dcterms:created xsi:type="dcterms:W3CDTF">1999-12-06T21:37:36Z</dcterms:created>
  <dcterms:modified xsi:type="dcterms:W3CDTF">2024-12-14T17:27:51Z</dcterms:modified>
</cp:coreProperties>
</file>