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754B5DCB-7ADD-4B9C-B397-AEA74F6BA3AD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</workbook>
</file>

<file path=xl/calcChain.xml><?xml version="1.0" encoding="utf-8"?>
<calcChain xmlns="http://schemas.openxmlformats.org/spreadsheetml/2006/main">
  <c r="G32" i="1" l="1"/>
  <c r="H15" i="1" l="1"/>
  <c r="H16" i="1"/>
  <c r="H17" i="1"/>
  <c r="H18" i="1"/>
  <c r="H19" i="1"/>
  <c r="H20" i="1"/>
  <c r="G16" i="1"/>
  <c r="G17" i="1"/>
  <c r="G18" i="1"/>
  <c r="G19" i="1"/>
  <c r="G20" i="1"/>
  <c r="G21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<sst xmlns="http://schemas.openxmlformats.org/spreadsheetml/2006/main" count="354" uniqueCount="85">
  <si>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</si>
  <si>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</si>
  <si>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</si>
  <si>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</si>
  <si>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</si>
  <si>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</si>
  <si>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</si>
  <si>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</si>
  <si>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</si>
  <si>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</si>
  <si>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</si>
  <si>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</si>
  <si>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</si>
  <si>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</si>
  <si>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</si>
  <si>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</si>
  <si>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</si>
  <si>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</si>
  <si>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</si>
  <si>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</si>
  <si>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</si>
  <si>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</si>
  <si>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</si>
  <si>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</si>
  <si>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</si>
  <si>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</si>
  <si>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</si>
  <si>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</si>
  <si>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</si>
  <si>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</si>
  <si>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</si>
  <si>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</si>
  <si>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</si>
  <si>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</si>
  <si>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</si>
  <si>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</si>
  <si>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</si>
  <si>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</si>
  <si>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</si>
  <si>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</si>
  <si>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</si>
  <si>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</si>
  <si>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</si>
  <si>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</si>
  <si>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</si>
  <si>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</si>
  <si>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</si>
  <si>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</si>
  <si>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</si>
  <si>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</si>
  <si>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</si>
  <si>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</si>
  <si>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</si>
  <si>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</si>
  <si>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</si>
  <si>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</si>
  <si>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</si>
  <si>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</si>
  <si>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</si>
  <si>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GFFY2024</t>
  </si>
  <si>
    <t>DHHS PRICE CCYC WALK-IN COOLER &amp; FREEZER REPLACEMENT</t>
  </si>
  <si>
    <t>3000-300-3347-FXAAA-24114430</t>
  </si>
  <si>
    <t>08915</t>
  </si>
  <si>
    <t>WHW ENGINEERING LLC - CONTRACT</t>
  </si>
  <si>
    <t>N/A</t>
  </si>
  <si>
    <t>2370401</t>
  </si>
  <si>
    <t>WHW ENG GAX FC2023061420584</t>
  </si>
  <si>
    <t>13/23</t>
  </si>
  <si>
    <t>WHW ENG GAX FC2023070621645</t>
  </si>
  <si>
    <t>UT ST FIRE MARSHAL GAX 23C5*607</t>
  </si>
  <si>
    <t>DF</t>
  </si>
  <si>
    <t>FY'24</t>
  </si>
  <si>
    <t>RALPH TYE &amp; SONS INC - CONTRACT</t>
  </si>
  <si>
    <t>2475021</t>
  </si>
  <si>
    <t>ITA 24*024 COFC INSURANCE</t>
  </si>
  <si>
    <t>RALPH TYE GAX FC2023110727347</t>
  </si>
  <si>
    <t>ZIONS/RALPH TYE RTNG GAX FC2023110727348</t>
  </si>
  <si>
    <t>WHW ENG GAX FC2023112828234</t>
  </si>
  <si>
    <t>RALPH TYE GAX FC2023113028379</t>
  </si>
  <si>
    <t>ZIONS/RALPH TYE RTNG GAX FC2023113028380</t>
  </si>
  <si>
    <t>WHW ENG GAX FC2024013031146</t>
  </si>
  <si>
    <t>RALPH TYE GAX FC2024013031174</t>
  </si>
  <si>
    <t>TRNSF FY24 CAP IMP FUNDS TO 24114430 FROM 24376300  HB006 ITEM 72</t>
  </si>
  <si>
    <t>CHUMS CODA ASSOC. GAXFC2024022232287</t>
  </si>
  <si>
    <t>TRNSF TO 21257300 FROM 24114430 LEGAL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</si>
</sst>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7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6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6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22" activePane="bottomLeft" state="frozen"/>
      <selection pane="bottomLeft" activeCell="G31" sqref="G31:G32"/>
    </sheetView>
  </sheetViews>
  <sheetFormatPr defaultColWidth="8.90625" defaultRowHeight="11.4" x14ac:dyDescent="0.2"/>
  <cols>
    <col min="1" max="1" width="5.81640625" style="54" customWidth="1"/>
    <col min="2" max="2" width="31.90625" style="55" customWidth="1"/>
    <col min="3" max="3" width="3.81640625" style="56" customWidth="1"/>
    <col min="4" max="4" width="14.6328125" style="57" customWidth="1"/>
    <col min="5" max="9" width="10.453125" style="57" customWidth="1"/>
    <col min="10" max="10" width="5.90625" style="93" customWidth="1"/>
    <col min="11" max="11" width="5.90625" style="94" customWidth="1"/>
    <col min="12" max="12" width="9.81640625" style="57" customWidth="1"/>
    <col min="13" max="16384" width="8.90625" style="57"/>
  </cols>
  <sheetData>
    <row r="1" spans="1:254" ht="15.6" x14ac:dyDescent="0.3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3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3">
      <c r="A3" s="3"/>
      <c r="B3" s="111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3">
      <c r="A4" s="3"/>
      <c r="B4" s="112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3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45">
      <c r="A6" s="3"/>
      <c r="B6" s="2" t="s">
        <v>3</v>
      </c>
      <c r="C6" s="52"/>
      <c r="D6" s="107">
        <v>24114430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5">
      <c r="A7" s="3"/>
      <c r="B7" s="2" t="s">
        <v>4</v>
      </c>
      <c r="C7" s="52"/>
      <c r="D7" s="4" t="s">
        <v>61</v>
      </c>
      <c r="G7" s="113">
        <f>+G11-F11</f>
        <v>0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5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5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5">
      <c r="A11" s="48" t="s">
        <v>14</v>
      </c>
      <c r="B11" s="82" t="s">
        <v>15</v>
      </c>
      <c r="C11" s="83"/>
      <c r="D11" s="13">
        <f>SUM(D14:D500)</f>
        <v>93740</v>
      </c>
      <c r="E11" s="13">
        <f>SUM(E14:E500)-F11</f>
        <v>-18500.799999999988</v>
      </c>
      <c r="F11" s="13">
        <f>SUM(F14:F500)</f>
        <v>112240.79999999999</v>
      </c>
      <c r="G11" s="13">
        <f>SUM(G14:G500)</f>
        <v>112240.79999999999</v>
      </c>
      <c r="H11" s="13">
        <f>+D11-G11</f>
        <v>-18500.799999999988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5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1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5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45030</v>
      </c>
      <c r="B15" s="7" t="s">
        <v>63</v>
      </c>
      <c r="C15" s="110" t="s">
        <v>64</v>
      </c>
      <c r="D15" s="9"/>
      <c r="E15" s="9">
        <f t="shared" si="2"/>
        <v>0</v>
      </c>
      <c r="F15" s="9"/>
      <c r="G15" s="9">
        <v>7400</v>
      </c>
      <c r="H15" s="9">
        <f t="shared" ref="H15:H2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45091</v>
      </c>
      <c r="B16" s="7" t="s">
        <v>66</v>
      </c>
      <c r="C16" s="53" t="s">
        <v>70</v>
      </c>
      <c r="D16" s="9"/>
      <c r="E16" s="9">
        <f t="shared" si="2"/>
        <v>0</v>
      </c>
      <c r="F16" s="9">
        <v>5500</v>
      </c>
      <c r="G16" s="9">
        <f t="shared" si="0"/>
        <v>0</v>
      </c>
      <c r="H16" s="9">
        <f t="shared" si="3"/>
        <v>0</v>
      </c>
      <c r="I16" s="9"/>
      <c r="J16" s="50" t="s">
        <v>65</v>
      </c>
      <c r="K16" s="10">
        <v>6137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67</v>
      </c>
      <c r="B17" s="7" t="s">
        <v>68</v>
      </c>
      <c r="C17" s="53" t="s">
        <v>70</v>
      </c>
      <c r="D17" s="9"/>
      <c r="E17" s="9">
        <f t="shared" si="2"/>
        <v>0</v>
      </c>
      <c r="F17" s="9">
        <v>518</v>
      </c>
      <c r="G17" s="9">
        <f t="shared" si="0"/>
        <v>0</v>
      </c>
      <c r="H17" s="9">
        <f t="shared" si="3"/>
        <v>0</v>
      </c>
      <c r="I17" s="9"/>
      <c r="J17" s="50" t="s">
        <v>65</v>
      </c>
      <c r="K17" s="10">
        <v>6137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67</v>
      </c>
      <c r="B18" s="12" t="s">
        <v>69</v>
      </c>
      <c r="C18" s="53" t="s">
        <v>52</v>
      </c>
      <c r="D18" s="9"/>
      <c r="E18" s="9">
        <f t="shared" si="2"/>
        <v>0</v>
      </c>
      <c r="F18" s="9">
        <v>75</v>
      </c>
      <c r="G18" s="9">
        <f t="shared" si="0"/>
        <v>75</v>
      </c>
      <c r="H18" s="9">
        <f t="shared" si="3"/>
        <v>0</v>
      </c>
      <c r="I18" s="9"/>
      <c r="J18" s="50"/>
      <c r="K18" s="10">
        <v>6137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5">
      <c r="A21" s="46" t="s">
        <v>71</v>
      </c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45121</v>
      </c>
      <c r="B22" s="7" t="s">
        <v>72</v>
      </c>
      <c r="C22" s="53" t="s">
        <v>64</v>
      </c>
      <c r="D22" s="9"/>
      <c r="E22" s="9">
        <f t="shared" si="2"/>
        <v>0</v>
      </c>
      <c r="F22" s="9"/>
      <c r="G22" s="9">
        <v>103898</v>
      </c>
      <c r="H22" s="9">
        <f t="shared" si="4"/>
        <v>0</v>
      </c>
      <c r="I22" s="9"/>
      <c r="J22" s="50" t="s">
        <v>73</v>
      </c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5">
      <c r="A23" s="6">
        <v>45229</v>
      </c>
      <c r="B23" s="114" t="s">
        <v>74</v>
      </c>
      <c r="C23" s="53" t="s">
        <v>70</v>
      </c>
      <c r="D23" s="8"/>
      <c r="E23" s="9">
        <f t="shared" si="2"/>
        <v>0</v>
      </c>
      <c r="F23" s="9">
        <v>103.9</v>
      </c>
      <c r="G23" s="9">
        <f t="shared" ref="G23:G34" si="5">IF(J23&gt;0,0,F23)</f>
        <v>103.9</v>
      </c>
      <c r="H23" s="9">
        <f t="shared" si="4"/>
        <v>0</v>
      </c>
      <c r="I23" s="9"/>
      <c r="J23" s="50"/>
      <c r="K23" s="10">
        <v>6263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45237</v>
      </c>
      <c r="B24" s="7" t="s">
        <v>75</v>
      </c>
      <c r="C24" s="53" t="s">
        <v>70</v>
      </c>
      <c r="D24" s="9"/>
      <c r="E24" s="9">
        <f t="shared" ref="E24:E38" si="6">+D24</f>
        <v>0</v>
      </c>
      <c r="F24" s="9">
        <v>50105.85</v>
      </c>
      <c r="G24" s="9">
        <f t="shared" si="5"/>
        <v>0</v>
      </c>
      <c r="H24" s="9">
        <f t="shared" si="4"/>
        <v>0</v>
      </c>
      <c r="I24" s="9"/>
      <c r="J24" s="50" t="s">
        <v>73</v>
      </c>
      <c r="K24" s="10">
        <v>6400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1012</v>
      </c>
      <c r="B25" s="7" t="s">
        <v>76</v>
      </c>
      <c r="C25" s="53" t="s">
        <v>70</v>
      </c>
      <c r="D25" s="9"/>
      <c r="E25" s="9">
        <f t="shared" si="6"/>
        <v>0</v>
      </c>
      <c r="F25" s="9">
        <v>2637.15</v>
      </c>
      <c r="G25" s="9">
        <f t="shared" si="5"/>
        <v>0</v>
      </c>
      <c r="H25" s="9">
        <f t="shared" si="4"/>
        <v>0</v>
      </c>
      <c r="I25" s="9"/>
      <c r="J25" s="50" t="s">
        <v>73</v>
      </c>
      <c r="K25" s="10">
        <v>6400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45258</v>
      </c>
      <c r="B26" s="7" t="s">
        <v>77</v>
      </c>
      <c r="C26" s="53" t="s">
        <v>70</v>
      </c>
      <c r="D26" s="9"/>
      <c r="E26" s="9">
        <f t="shared" si="6"/>
        <v>0</v>
      </c>
      <c r="F26" s="9">
        <v>1012</v>
      </c>
      <c r="G26" s="9">
        <f t="shared" si="5"/>
        <v>0</v>
      </c>
      <c r="H26" s="9">
        <f t="shared" si="4"/>
        <v>0</v>
      </c>
      <c r="I26" s="9"/>
      <c r="J26" s="50" t="s">
        <v>65</v>
      </c>
      <c r="K26" s="10">
        <v>6137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45260</v>
      </c>
      <c r="B27" s="7" t="s">
        <v>78</v>
      </c>
      <c r="C27" s="53" t="s">
        <v>70</v>
      </c>
      <c r="D27" s="9"/>
      <c r="E27" s="9">
        <f t="shared" si="6"/>
        <v>0</v>
      </c>
      <c r="F27" s="9">
        <v>48592.5</v>
      </c>
      <c r="G27" s="9">
        <f t="shared" si="5"/>
        <v>0</v>
      </c>
      <c r="H27" s="9">
        <f t="shared" si="4"/>
        <v>0</v>
      </c>
      <c r="I27" s="9"/>
      <c r="J27" s="50" t="s">
        <v>73</v>
      </c>
      <c r="K27" s="10">
        <v>6400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45260</v>
      </c>
      <c r="B28" s="108" t="s">
        <v>79</v>
      </c>
      <c r="C28" s="53" t="s">
        <v>70</v>
      </c>
      <c r="D28" s="9"/>
      <c r="E28" s="9">
        <f t="shared" si="6"/>
        <v>0</v>
      </c>
      <c r="F28" s="9">
        <v>2557.5</v>
      </c>
      <c r="G28" s="9">
        <f t="shared" si="5"/>
        <v>0</v>
      </c>
      <c r="H28" s="9">
        <f t="shared" si="4"/>
        <v>0</v>
      </c>
      <c r="I28" s="9"/>
      <c r="J28" s="50" t="s">
        <v>73</v>
      </c>
      <c r="K28" s="10">
        <v>6400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45321</v>
      </c>
      <c r="B29" s="7" t="s">
        <v>80</v>
      </c>
      <c r="C29" s="53" t="s">
        <v>70</v>
      </c>
      <c r="D29" s="9"/>
      <c r="E29" s="9">
        <f t="shared" si="6"/>
        <v>0</v>
      </c>
      <c r="F29" s="9">
        <v>370</v>
      </c>
      <c r="G29" s="9">
        <f t="shared" si="5"/>
        <v>0</v>
      </c>
      <c r="H29" s="9">
        <f t="shared" si="4"/>
        <v>0</v>
      </c>
      <c r="I29" s="9"/>
      <c r="J29" s="50" t="s">
        <v>65</v>
      </c>
      <c r="K29" s="10">
        <v>6137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45321</v>
      </c>
      <c r="B30" s="7" t="s">
        <v>81</v>
      </c>
      <c r="C30" s="53" t="s">
        <v>70</v>
      </c>
      <c r="D30" s="9"/>
      <c r="E30" s="9">
        <f t="shared" si="6"/>
        <v>0</v>
      </c>
      <c r="F30" s="9">
        <v>5</v>
      </c>
      <c r="G30" s="9">
        <f t="shared" si="5"/>
        <v>0</v>
      </c>
      <c r="H30" s="9">
        <f t="shared" si="4"/>
        <v>0</v>
      </c>
      <c r="I30" s="9"/>
      <c r="J30" s="50" t="s">
        <v>73</v>
      </c>
      <c r="K30" s="10">
        <v>6400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5">
      <c r="A31" s="6">
        <v>45334</v>
      </c>
      <c r="B31" s="115" t="s">
        <v>82</v>
      </c>
      <c r="C31" s="53" t="s">
        <v>70</v>
      </c>
      <c r="D31" s="9">
        <v>93740</v>
      </c>
      <c r="E31" s="9">
        <f t="shared" si="6"/>
        <v>93740</v>
      </c>
      <c r="F31" s="9"/>
      <c r="G31" s="9">
        <f t="shared" si="5"/>
        <v>0</v>
      </c>
      <c r="H31" s="9">
        <f t="shared" si="4"/>
        <v>93740</v>
      </c>
      <c r="I31" s="9"/>
      <c r="J31" s="50"/>
      <c r="K31" s="10">
        <v>4667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45344</v>
      </c>
      <c r="B32" s="7" t="s">
        <v>83</v>
      </c>
      <c r="C32" s="53" t="s">
        <v>70</v>
      </c>
      <c r="D32" s="9"/>
      <c r="E32" s="9">
        <f t="shared" si="6"/>
        <v>0</v>
      </c>
      <c r="F32" s="9">
        <v>693.9</v>
      </c>
      <c r="G32" s="9">
        <f t="shared" si="5"/>
        <v>693.9</v>
      </c>
      <c r="H32" s="9">
        <f t="shared" ref="H32:H34" si="7">+D32</f>
        <v>0</v>
      </c>
      <c r="I32" s="9"/>
      <c r="J32" s="50"/>
      <c r="K32" s="10">
        <v>6139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45375</v>
      </c>
      <c r="B33" s="7" t="s">
        <v>84</v>
      </c>
      <c r="C33" s="53" t="s">
        <v>70</v>
      </c>
      <c r="D33" s="9"/>
      <c r="E33" s="9">
        <f t="shared" si="6"/>
        <v>0</v>
      </c>
      <c r="F33" s="9">
        <v>70</v>
      </c>
      <c r="G33" s="9">
        <f t="shared" si="5"/>
        <v>70</v>
      </c>
      <c r="H33" s="9">
        <f t="shared" si="7"/>
        <v>0</v>
      </c>
      <c r="I33" s="9"/>
      <c r="J33" s="50"/>
      <c r="K33" s="10">
        <v>6138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3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50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3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50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3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50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3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50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90625" defaultRowHeight="13.2" x14ac:dyDescent="0.25"/>
  <cols>
    <col min="1" max="1" width="3.36328125" style="1" customWidth="1"/>
    <col min="2" max="2" width="25.08984375" style="1" customWidth="1"/>
    <col min="3" max="6" width="7.90625" style="1"/>
    <col min="7" max="7" width="12.81640625" style="1" customWidth="1"/>
    <col min="8" max="8" width="15.1796875" style="1" customWidth="1"/>
    <col min="9" max="9" width="16" style="1" customWidth="1"/>
    <col min="10" max="10" width="10.36328125" style="1" customWidth="1"/>
    <col min="11" max="16" width="7.90625" style="1"/>
    <col min="17" max="17" width="12.81640625" style="1" customWidth="1"/>
    <col min="18" max="16384" width="7.90625" style="1"/>
  </cols>
  <sheetData>
    <row r="3" spans="2:17" ht="15.6" x14ac:dyDescent="0.3">
      <c r="B3"/>
      <c r="C3" s="15" t="s">
        <v>0</v>
      </c>
    </row>
    <row r="4" spans="2:17" ht="15.6" x14ac:dyDescent="0.3">
      <c r="B4"/>
      <c r="C4" s="15" t="e">
        <f>+PROJECT!#REF!</f>
        <v>#REF!</v>
      </c>
    </row>
    <row r="5" spans="2:17" ht="15.6" x14ac:dyDescent="0.3">
      <c r="B5"/>
      <c r="C5" s="36" t="s">
        <v>16</v>
      </c>
      <c r="D5" s="1">
        <f>+PROJECT!D6</f>
        <v>24114430</v>
      </c>
      <c r="E5"/>
    </row>
    <row r="6" spans="2:17" ht="15.6" x14ac:dyDescent="0.3">
      <c r="B6"/>
      <c r="C6" s="15" t="s">
        <v>17</v>
      </c>
      <c r="E6" s="37"/>
    </row>
    <row r="9" spans="2:17" x14ac:dyDescent="0.25">
      <c r="B9" s="38" t="s">
        <v>18</v>
      </c>
      <c r="C9" s="1" t="s">
        <v>19</v>
      </c>
    </row>
    <row r="10" spans="2:17" x14ac:dyDescent="0.25">
      <c r="B10" s="17"/>
      <c r="G10" s="18" t="s">
        <v>20</v>
      </c>
      <c r="H10" s="18"/>
    </row>
    <row r="11" spans="2:17" x14ac:dyDescent="0.25">
      <c r="B11" s="17"/>
      <c r="G11" s="18" t="s">
        <v>20</v>
      </c>
    </row>
    <row r="12" spans="2:17" x14ac:dyDescent="0.25">
      <c r="B12" s="17"/>
      <c r="G12" s="18" t="s">
        <v>20</v>
      </c>
    </row>
    <row r="13" spans="2:17" x14ac:dyDescent="0.25">
      <c r="B13" s="17"/>
      <c r="G13" s="18" t="s">
        <v>20</v>
      </c>
    </row>
    <row r="14" spans="2:17" x14ac:dyDescent="0.25">
      <c r="B14" s="17"/>
      <c r="G14" s="18" t="s">
        <v>20</v>
      </c>
    </row>
    <row r="15" spans="2:17" x14ac:dyDescent="0.25">
      <c r="G15" s="18"/>
      <c r="H15" s="18"/>
    </row>
    <row r="16" spans="2:17" x14ac:dyDescent="0.25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5">
      <c r="Q17" s="19">
        <f>11378865.94+35000+4000+367.35+1726.55</f>
        <v>11419959.84</v>
      </c>
    </row>
    <row r="18" spans="2:17" x14ac:dyDescent="0.25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5">
      <c r="B19" s="16" t="s">
        <v>25</v>
      </c>
      <c r="G19" s="18"/>
      <c r="I19" s="19"/>
      <c r="Q19" s="19">
        <f>15998392-145100</f>
        <v>15853292</v>
      </c>
    </row>
    <row r="20" spans="2:17" x14ac:dyDescent="0.25">
      <c r="B20" s="17" t="s">
        <v>26</v>
      </c>
      <c r="G20" s="18" t="s">
        <v>20</v>
      </c>
      <c r="H20" s="18"/>
      <c r="I20" s="19"/>
    </row>
    <row r="21" spans="2:17" x14ac:dyDescent="0.25">
      <c r="B21" s="17" t="s">
        <v>27</v>
      </c>
      <c r="G21" s="18" t="s">
        <v>20</v>
      </c>
      <c r="H21" s="18"/>
      <c r="I21" s="19"/>
    </row>
    <row r="22" spans="2:17" x14ac:dyDescent="0.25">
      <c r="B22" s="17" t="s">
        <v>27</v>
      </c>
      <c r="G22" s="18" t="s">
        <v>20</v>
      </c>
      <c r="H22" s="18"/>
      <c r="I22" s="19"/>
    </row>
    <row r="23" spans="2:17" x14ac:dyDescent="0.25">
      <c r="B23" s="17"/>
      <c r="H23" s="18"/>
      <c r="I23" s="19"/>
    </row>
    <row r="24" spans="2:17" x14ac:dyDescent="0.25">
      <c r="B24" s="40" t="s">
        <v>28</v>
      </c>
      <c r="G24" s="18" t="s">
        <v>20</v>
      </c>
      <c r="H24" s="18"/>
      <c r="I24" s="19"/>
    </row>
    <row r="25" spans="2:17" x14ac:dyDescent="0.25">
      <c r="B25" s="40" t="s">
        <v>28</v>
      </c>
      <c r="G25" s="18" t="s">
        <v>20</v>
      </c>
    </row>
    <row r="26" spans="2:17" x14ac:dyDescent="0.25">
      <c r="B26" s="17" t="s">
        <v>29</v>
      </c>
      <c r="H26" s="18" t="s">
        <v>20</v>
      </c>
      <c r="I26" s="19"/>
    </row>
    <row r="27" spans="2:17" x14ac:dyDescent="0.25">
      <c r="B27" s="17" t="s">
        <v>30</v>
      </c>
      <c r="H27" s="18" t="s">
        <v>20</v>
      </c>
      <c r="I27" s="19"/>
    </row>
    <row r="28" spans="2:17" x14ac:dyDescent="0.25">
      <c r="B28" s="17" t="s">
        <v>31</v>
      </c>
      <c r="H28" s="18" t="s">
        <v>20</v>
      </c>
      <c r="I28" s="19"/>
    </row>
    <row r="29" spans="2:17" x14ac:dyDescent="0.25">
      <c r="B29" s="17" t="s">
        <v>32</v>
      </c>
      <c r="H29" s="18" t="s">
        <v>20</v>
      </c>
      <c r="I29" s="19"/>
    </row>
    <row r="30" spans="2:17" x14ac:dyDescent="0.25">
      <c r="B30" s="17" t="s">
        <v>33</v>
      </c>
      <c r="H30" s="18" t="s">
        <v>20</v>
      </c>
    </row>
    <row r="31" spans="2:17" x14ac:dyDescent="0.25">
      <c r="B31" s="17" t="s">
        <v>34</v>
      </c>
      <c r="H31" s="18" t="s">
        <v>20</v>
      </c>
      <c r="I31" s="19"/>
    </row>
    <row r="32" spans="2:17" x14ac:dyDescent="0.25">
      <c r="H32" s="18"/>
      <c r="I32" s="19"/>
    </row>
    <row r="33" spans="2:10" x14ac:dyDescent="0.25">
      <c r="B33" s="16" t="s">
        <v>35</v>
      </c>
      <c r="G33" s="18" t="s">
        <v>20</v>
      </c>
      <c r="H33" s="18"/>
      <c r="I33" s="19"/>
      <c r="J33" s="18"/>
    </row>
    <row r="34" spans="2:10" x14ac:dyDescent="0.25">
      <c r="B34" s="17"/>
      <c r="H34" s="18" t="s">
        <v>20</v>
      </c>
      <c r="I34" s="19"/>
    </row>
    <row r="35" spans="2:10" x14ac:dyDescent="0.25">
      <c r="B35" s="17"/>
      <c r="H35" s="18" t="s">
        <v>20</v>
      </c>
      <c r="I35" s="19"/>
      <c r="J35" s="25"/>
    </row>
    <row r="36" spans="2:10" x14ac:dyDescent="0.25">
      <c r="H36" s="18"/>
      <c r="I36" s="19"/>
      <c r="J36" s="18"/>
    </row>
    <row r="37" spans="2:10" x14ac:dyDescent="0.25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5">
      <c r="B38" s="39"/>
      <c r="H38" s="18" t="s">
        <v>20</v>
      </c>
      <c r="I38" s="19"/>
    </row>
    <row r="39" spans="2:10" x14ac:dyDescent="0.25">
      <c r="I39" s="19"/>
    </row>
    <row r="40" spans="2:10" x14ac:dyDescent="0.25">
      <c r="B40" s="16" t="s">
        <v>37</v>
      </c>
      <c r="H40" s="18"/>
      <c r="I40" s="19"/>
    </row>
    <row r="41" spans="2:10" x14ac:dyDescent="0.25">
      <c r="H41" s="18"/>
      <c r="I41" s="19"/>
    </row>
    <row r="42" spans="2:10" x14ac:dyDescent="0.25">
      <c r="B42" s="16" t="s">
        <v>38</v>
      </c>
      <c r="G42" s="18" t="s">
        <v>20</v>
      </c>
      <c r="H42" s="18" t="s">
        <v>20</v>
      </c>
      <c r="I42" s="19"/>
    </row>
    <row r="43" spans="2:10" x14ac:dyDescent="0.25">
      <c r="B43" s="17"/>
      <c r="G43" s="18"/>
      <c r="H43" s="18" t="s">
        <v>20</v>
      </c>
      <c r="I43" s="19"/>
    </row>
    <row r="44" spans="2:10" x14ac:dyDescent="0.25">
      <c r="B44" s="16"/>
      <c r="G44" s="18"/>
      <c r="H44" s="18"/>
      <c r="I44" s="19"/>
    </row>
    <row r="45" spans="2:10" x14ac:dyDescent="0.25">
      <c r="B45" s="16"/>
      <c r="G45" s="18"/>
      <c r="H45" s="18"/>
      <c r="I45" s="19"/>
    </row>
    <row r="46" spans="2:10" x14ac:dyDescent="0.25">
      <c r="B46" s="15" t="s">
        <v>39</v>
      </c>
      <c r="G46" s="18" t="s">
        <v>20</v>
      </c>
      <c r="H46" s="18" t="s">
        <v>20</v>
      </c>
      <c r="I46" s="19"/>
    </row>
    <row r="47" spans="2:10" x14ac:dyDescent="0.25">
      <c r="B47" s="15"/>
      <c r="G47" s="18"/>
      <c r="H47" s="18"/>
      <c r="I47" s="19"/>
    </row>
    <row r="48" spans="2:10" x14ac:dyDescent="0.25">
      <c r="B48" s="41" t="s">
        <v>40</v>
      </c>
      <c r="G48" s="18" t="s">
        <v>20</v>
      </c>
      <c r="H48" s="18" t="s">
        <v>20</v>
      </c>
      <c r="I48" s="19"/>
    </row>
    <row r="49" spans="2:9" x14ac:dyDescent="0.25">
      <c r="B49" s="15"/>
      <c r="G49" s="18"/>
      <c r="H49" s="18"/>
      <c r="I49" s="19"/>
    </row>
    <row r="50" spans="2:9" x14ac:dyDescent="0.25">
      <c r="B50" s="16" t="s">
        <v>41</v>
      </c>
      <c r="G50" s="18" t="s">
        <v>20</v>
      </c>
      <c r="H50" s="18"/>
      <c r="I50" s="19"/>
    </row>
    <row r="51" spans="2:9" x14ac:dyDescent="0.25">
      <c r="B51" s="27"/>
      <c r="C51" s="27"/>
      <c r="D51" s="27"/>
      <c r="E51" s="27"/>
      <c r="F51" s="27"/>
      <c r="G51" s="27"/>
      <c r="H51" s="20"/>
      <c r="I51" s="19"/>
    </row>
    <row r="52" spans="2:9" x14ac:dyDescent="0.25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8" thickBot="1" x14ac:dyDescent="0.3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8" thickTop="1" x14ac:dyDescent="0.25">
      <c r="G54" s="18"/>
      <c r="H54" s="1" t="s">
        <v>44</v>
      </c>
    </row>
    <row r="55" spans="2:9" x14ac:dyDescent="0.25">
      <c r="G55" s="18"/>
      <c r="H55" s="18"/>
      <c r="I55" s="19"/>
    </row>
    <row r="56" spans="2:9" x14ac:dyDescent="0.25">
      <c r="G56" s="18"/>
      <c r="H56" s="18"/>
      <c r="I56" s="19"/>
    </row>
    <row r="57" spans="2:9" x14ac:dyDescent="0.25">
      <c r="G57" s="18"/>
      <c r="H57" s="18"/>
      <c r="I57" s="19"/>
    </row>
    <row r="58" spans="2:9" x14ac:dyDescent="0.25">
      <c r="G58" s="18"/>
      <c r="H58" s="18"/>
      <c r="I58" s="19"/>
    </row>
    <row r="59" spans="2:9" x14ac:dyDescent="0.25">
      <c r="G59" s="18"/>
      <c r="H59" s="18"/>
      <c r="I59" s="19"/>
    </row>
    <row r="60" spans="2:9" x14ac:dyDescent="0.25">
      <c r="G60" s="18"/>
      <c r="H60" s="18"/>
      <c r="I60" s="19"/>
    </row>
    <row r="61" spans="2:9" x14ac:dyDescent="0.25">
      <c r="G61" s="18"/>
      <c r="H61" s="18"/>
      <c r="I61" s="19"/>
    </row>
    <row r="62" spans="2:9" x14ac:dyDescent="0.25">
      <c r="G62" s="18"/>
      <c r="H62" s="18"/>
      <c r="I62" s="19"/>
    </row>
    <row r="63" spans="2:9" x14ac:dyDescent="0.25">
      <c r="G63" s="18"/>
      <c r="H63" s="18"/>
      <c r="I63" s="19"/>
    </row>
    <row r="64" spans="2:9" x14ac:dyDescent="0.25">
      <c r="G64" s="18"/>
      <c r="H64" s="18"/>
      <c r="I64" s="19"/>
    </row>
    <row r="65" spans="7:9" x14ac:dyDescent="0.25">
      <c r="G65" s="18"/>
      <c r="H65" s="18"/>
      <c r="I65" s="19"/>
    </row>
    <row r="66" spans="7:9" x14ac:dyDescent="0.25">
      <c r="G66" s="18"/>
      <c r="H66" s="18"/>
      <c r="I66" s="19"/>
    </row>
    <row r="67" spans="7:9" x14ac:dyDescent="0.25">
      <c r="G67" s="18"/>
      <c r="H67" s="18"/>
      <c r="I67" s="19"/>
    </row>
    <row r="68" spans="7:9" x14ac:dyDescent="0.25">
      <c r="G68" s="18"/>
      <c r="H68" s="18"/>
      <c r="I68" s="19"/>
    </row>
    <row r="69" spans="7:9" x14ac:dyDescent="0.25">
      <c r="G69" s="18"/>
      <c r="H69" s="18"/>
      <c r="I69" s="19"/>
    </row>
    <row r="70" spans="7:9" x14ac:dyDescent="0.25">
      <c r="G70" s="18"/>
      <c r="H70" s="18"/>
      <c r="I70" s="19"/>
    </row>
    <row r="71" spans="7:9" x14ac:dyDescent="0.25">
      <c r="G71" s="18"/>
      <c r="H71" s="18"/>
      <c r="I71" s="19"/>
    </row>
    <row r="72" spans="7:9" x14ac:dyDescent="0.25">
      <c r="G72" s="18"/>
      <c r="H72" s="18"/>
      <c r="I72" s="19"/>
    </row>
    <row r="73" spans="7:9" x14ac:dyDescent="0.25">
      <c r="H73" s="18"/>
      <c r="I73" s="19"/>
    </row>
    <row r="74" spans="7:9" x14ac:dyDescent="0.25">
      <c r="H74" s="18"/>
      <c r="I74" s="19"/>
    </row>
    <row r="75" spans="7:9" x14ac:dyDescent="0.25">
      <c r="H75" s="18"/>
      <c r="I75" s="19"/>
    </row>
    <row r="76" spans="7:9" x14ac:dyDescent="0.25">
      <c r="H76" s="18"/>
      <c r="I76" s="19"/>
    </row>
    <row r="77" spans="7:9" x14ac:dyDescent="0.25">
      <c r="H77" s="18"/>
      <c r="I77" s="19"/>
    </row>
    <row r="78" spans="7:9" x14ac:dyDescent="0.25">
      <c r="H78" s="18"/>
      <c r="I78" s="19"/>
    </row>
    <row r="79" spans="7:9" x14ac:dyDescent="0.25">
      <c r="H79" s="18"/>
      <c r="I79" s="19"/>
    </row>
    <row r="80" spans="7:9" x14ac:dyDescent="0.25">
      <c r="H80" s="18"/>
    </row>
    <row r="81" spans="8:8" x14ac:dyDescent="0.25">
      <c r="H81" s="18"/>
    </row>
    <row r="82" spans="8:8" x14ac:dyDescent="0.25">
      <c r="H82" s="18"/>
    </row>
    <row r="83" spans="8:8" x14ac:dyDescent="0.25">
      <c r="H83" s="18"/>
    </row>
    <row r="84" spans="8:8" x14ac:dyDescent="0.25">
      <c r="H84" s="18"/>
    </row>
    <row r="85" spans="8:8" x14ac:dyDescent="0.25">
      <c r="H85" s="18"/>
    </row>
    <row r="86" spans="8:8" x14ac:dyDescent="0.25">
      <c r="H86" s="18"/>
    </row>
    <row r="87" spans="8:8" x14ac:dyDescent="0.25">
      <c r="H87" s="18"/>
    </row>
    <row r="88" spans="8:8" x14ac:dyDescent="0.25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81640625" defaultRowHeight="13.2" x14ac:dyDescent="0.25"/>
  <cols>
    <col min="1" max="8" width="10.81640625" style="1" customWidth="1"/>
    <col min="9" max="16384" width="10.8164062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Pat Gillins</cp:lastModifiedBy>
  <cp:lastPrinted>2014-03-05T17:32:21Z</cp:lastPrinted>
  <dcterms:created xsi:type="dcterms:W3CDTF">1999-12-06T21:37:36Z</dcterms:created>
  <dcterms:modified xsi:type="dcterms:W3CDTF">2024-07-29T16:02:37Z</dcterms:modified>
</cp:coreProperties>
</file>